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licia\OneDrive\Desktop\Marketing\marketing\30-producao\aprovados\materiais-ricos\material-rico_planilha-calculo-de-decimo-terceiro-salario\"/>
    </mc:Choice>
  </mc:AlternateContent>
  <xr:revisionPtr revIDLastSave="0" documentId="8_{7CF891A9-9B39-4FE7-BFED-42EB7F864252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Como usar" sheetId="1" r:id="rId1"/>
    <sheet name="Cálculo do 13º Salário" sheetId="2" r:id="rId2"/>
    <sheet name="Valores de INSS e IRRF" sheetId="3" r:id="rId3"/>
  </sheets>
  <definedNames>
    <definedName name="AliqMaxINSS">'Valores de INSS e IRRF'!$D$12</definedName>
    <definedName name="DeducaoMaxINSS">'Valores de INSS e IRRF'!$E$12</definedName>
    <definedName name="INSSMax">'Valores de INSS e IRRF'!$C$12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98" i="2" l="1"/>
  <c r="J198" i="2" s="1"/>
  <c r="K198" i="2" s="1"/>
  <c r="G198" i="2"/>
  <c r="H198" i="2" s="1"/>
  <c r="G197" i="2"/>
  <c r="G196" i="2"/>
  <c r="H196" i="2" s="1"/>
  <c r="G195" i="2"/>
  <c r="I195" i="2" s="1"/>
  <c r="J195" i="2" s="1"/>
  <c r="K195" i="2" s="1"/>
  <c r="I194" i="2"/>
  <c r="J194" i="2" s="1"/>
  <c r="K194" i="2" s="1"/>
  <c r="H194" i="2"/>
  <c r="G194" i="2"/>
  <c r="G193" i="2"/>
  <c r="G192" i="2"/>
  <c r="H192" i="2" s="1"/>
  <c r="G191" i="2"/>
  <c r="I191" i="2" s="1"/>
  <c r="J191" i="2" s="1"/>
  <c r="K191" i="2" s="1"/>
  <c r="I190" i="2"/>
  <c r="J190" i="2" s="1"/>
  <c r="K190" i="2" s="1"/>
  <c r="H190" i="2"/>
  <c r="G190" i="2"/>
  <c r="G189" i="2"/>
  <c r="G188" i="2"/>
  <c r="H188" i="2" s="1"/>
  <c r="J187" i="2"/>
  <c r="K187" i="2" s="1"/>
  <c r="G187" i="2"/>
  <c r="I187" i="2" s="1"/>
  <c r="I186" i="2"/>
  <c r="J186" i="2" s="1"/>
  <c r="K186" i="2" s="1"/>
  <c r="H186" i="2"/>
  <c r="G186" i="2"/>
  <c r="G185" i="2"/>
  <c r="G184" i="2"/>
  <c r="H184" i="2" s="1"/>
  <c r="K183" i="2"/>
  <c r="J183" i="2"/>
  <c r="G183" i="2"/>
  <c r="I183" i="2" s="1"/>
  <c r="I182" i="2"/>
  <c r="J182" i="2" s="1"/>
  <c r="K182" i="2" s="1"/>
  <c r="H182" i="2"/>
  <c r="G182" i="2"/>
  <c r="G181" i="2"/>
  <c r="G180" i="2"/>
  <c r="H180" i="2" s="1"/>
  <c r="K179" i="2"/>
  <c r="J179" i="2"/>
  <c r="G179" i="2"/>
  <c r="I179" i="2" s="1"/>
  <c r="I178" i="2"/>
  <c r="J178" i="2" s="1"/>
  <c r="K178" i="2" s="1"/>
  <c r="H178" i="2"/>
  <c r="G178" i="2"/>
  <c r="G177" i="2"/>
  <c r="G176" i="2"/>
  <c r="H176" i="2" s="1"/>
  <c r="G175" i="2"/>
  <c r="I175" i="2" s="1"/>
  <c r="J175" i="2" s="1"/>
  <c r="K175" i="2" s="1"/>
  <c r="I174" i="2"/>
  <c r="J174" i="2" s="1"/>
  <c r="K174" i="2" s="1"/>
  <c r="H174" i="2"/>
  <c r="G174" i="2"/>
  <c r="G173" i="2"/>
  <c r="G172" i="2"/>
  <c r="H172" i="2" s="1"/>
  <c r="G171" i="2"/>
  <c r="I171" i="2" s="1"/>
  <c r="J171" i="2" s="1"/>
  <c r="K171" i="2" s="1"/>
  <c r="I170" i="2"/>
  <c r="J170" i="2" s="1"/>
  <c r="K170" i="2" s="1"/>
  <c r="H170" i="2"/>
  <c r="G170" i="2"/>
  <c r="G169" i="2"/>
  <c r="G168" i="2"/>
  <c r="H168" i="2" s="1"/>
  <c r="G167" i="2"/>
  <c r="I167" i="2" s="1"/>
  <c r="J167" i="2" s="1"/>
  <c r="K167" i="2" s="1"/>
  <c r="I166" i="2"/>
  <c r="J166" i="2" s="1"/>
  <c r="K166" i="2" s="1"/>
  <c r="H166" i="2"/>
  <c r="L166" i="2" s="1"/>
  <c r="G166" i="2"/>
  <c r="G165" i="2"/>
  <c r="G164" i="2"/>
  <c r="H164" i="2" s="1"/>
  <c r="J163" i="2"/>
  <c r="K163" i="2" s="1"/>
  <c r="G163" i="2"/>
  <c r="I163" i="2" s="1"/>
  <c r="I162" i="2"/>
  <c r="J162" i="2" s="1"/>
  <c r="K162" i="2" s="1"/>
  <c r="H162" i="2"/>
  <c r="G162" i="2"/>
  <c r="G161" i="2"/>
  <c r="G160" i="2"/>
  <c r="H160" i="2" s="1"/>
  <c r="G159" i="2"/>
  <c r="I159" i="2" s="1"/>
  <c r="J159" i="2" s="1"/>
  <c r="K159" i="2" s="1"/>
  <c r="I158" i="2"/>
  <c r="J158" i="2" s="1"/>
  <c r="K158" i="2" s="1"/>
  <c r="H158" i="2"/>
  <c r="G158" i="2"/>
  <c r="G157" i="2"/>
  <c r="G156" i="2"/>
  <c r="H156" i="2" s="1"/>
  <c r="J155" i="2"/>
  <c r="K155" i="2" s="1"/>
  <c r="G155" i="2"/>
  <c r="I155" i="2" s="1"/>
  <c r="I154" i="2"/>
  <c r="J154" i="2" s="1"/>
  <c r="K154" i="2" s="1"/>
  <c r="H154" i="2"/>
  <c r="G154" i="2"/>
  <c r="G153" i="2"/>
  <c r="G152" i="2"/>
  <c r="H152" i="2" s="1"/>
  <c r="K151" i="2"/>
  <c r="J151" i="2"/>
  <c r="G151" i="2"/>
  <c r="I151" i="2" s="1"/>
  <c r="I150" i="2"/>
  <c r="J150" i="2" s="1"/>
  <c r="K150" i="2" s="1"/>
  <c r="H150" i="2"/>
  <c r="L150" i="2" s="1"/>
  <c r="G150" i="2"/>
  <c r="G149" i="2"/>
  <c r="G148" i="2"/>
  <c r="H148" i="2" s="1"/>
  <c r="K147" i="2"/>
  <c r="J147" i="2"/>
  <c r="G147" i="2"/>
  <c r="I147" i="2" s="1"/>
  <c r="I146" i="2"/>
  <c r="J146" i="2" s="1"/>
  <c r="K146" i="2" s="1"/>
  <c r="H146" i="2"/>
  <c r="L146" i="2" s="1"/>
  <c r="G146" i="2"/>
  <c r="G145" i="2"/>
  <c r="G144" i="2"/>
  <c r="H144" i="2" s="1"/>
  <c r="G143" i="2"/>
  <c r="I143" i="2" s="1"/>
  <c r="J143" i="2" s="1"/>
  <c r="K143" i="2" s="1"/>
  <c r="I142" i="2"/>
  <c r="J142" i="2" s="1"/>
  <c r="K142" i="2" s="1"/>
  <c r="H142" i="2"/>
  <c r="L142" i="2" s="1"/>
  <c r="G142" i="2"/>
  <c r="G141" i="2"/>
  <c r="G140" i="2"/>
  <c r="H140" i="2" s="1"/>
  <c r="G139" i="2"/>
  <c r="I139" i="2" s="1"/>
  <c r="J139" i="2" s="1"/>
  <c r="K139" i="2" s="1"/>
  <c r="I138" i="2"/>
  <c r="J138" i="2" s="1"/>
  <c r="K138" i="2" s="1"/>
  <c r="H138" i="2"/>
  <c r="G138" i="2"/>
  <c r="G137" i="2"/>
  <c r="G136" i="2"/>
  <c r="H136" i="2" s="1"/>
  <c r="G135" i="2"/>
  <c r="I135" i="2" s="1"/>
  <c r="J135" i="2" s="1"/>
  <c r="K135" i="2" s="1"/>
  <c r="I134" i="2"/>
  <c r="J134" i="2" s="1"/>
  <c r="K134" i="2" s="1"/>
  <c r="H134" i="2"/>
  <c r="L134" i="2" s="1"/>
  <c r="G134" i="2"/>
  <c r="G133" i="2"/>
  <c r="G132" i="2"/>
  <c r="H132" i="2" s="1"/>
  <c r="J131" i="2"/>
  <c r="K131" i="2" s="1"/>
  <c r="G131" i="2"/>
  <c r="I131" i="2" s="1"/>
  <c r="I130" i="2"/>
  <c r="J130" i="2" s="1"/>
  <c r="K130" i="2" s="1"/>
  <c r="H130" i="2"/>
  <c r="G130" i="2"/>
  <c r="G129" i="2"/>
  <c r="G128" i="2"/>
  <c r="H128" i="2" s="1"/>
  <c r="G127" i="2"/>
  <c r="I127" i="2" s="1"/>
  <c r="J127" i="2" s="1"/>
  <c r="K127" i="2" s="1"/>
  <c r="I126" i="2"/>
  <c r="J126" i="2" s="1"/>
  <c r="K126" i="2" s="1"/>
  <c r="H126" i="2"/>
  <c r="G126" i="2"/>
  <c r="G125" i="2"/>
  <c r="G124" i="2"/>
  <c r="H124" i="2" s="1"/>
  <c r="J123" i="2"/>
  <c r="K123" i="2" s="1"/>
  <c r="G123" i="2"/>
  <c r="I123" i="2" s="1"/>
  <c r="I122" i="2"/>
  <c r="J122" i="2" s="1"/>
  <c r="K122" i="2" s="1"/>
  <c r="H122" i="2"/>
  <c r="G122" i="2"/>
  <c r="G121" i="2"/>
  <c r="G120" i="2"/>
  <c r="H120" i="2" s="1"/>
  <c r="K119" i="2"/>
  <c r="J119" i="2"/>
  <c r="G119" i="2"/>
  <c r="I119" i="2" s="1"/>
  <c r="I118" i="2"/>
  <c r="J118" i="2" s="1"/>
  <c r="K118" i="2" s="1"/>
  <c r="H118" i="2"/>
  <c r="L118" i="2" s="1"/>
  <c r="G118" i="2"/>
  <c r="G117" i="2"/>
  <c r="G116" i="2"/>
  <c r="H116" i="2" s="1"/>
  <c r="K115" i="2"/>
  <c r="J115" i="2"/>
  <c r="G115" i="2"/>
  <c r="I115" i="2" s="1"/>
  <c r="I114" i="2"/>
  <c r="J114" i="2" s="1"/>
  <c r="K114" i="2" s="1"/>
  <c r="H114" i="2"/>
  <c r="L114" i="2" s="1"/>
  <c r="G114" i="2"/>
  <c r="G113" i="2"/>
  <c r="G112" i="2"/>
  <c r="H112" i="2" s="1"/>
  <c r="G111" i="2"/>
  <c r="I111" i="2" s="1"/>
  <c r="J111" i="2" s="1"/>
  <c r="K111" i="2" s="1"/>
  <c r="I110" i="2"/>
  <c r="J110" i="2" s="1"/>
  <c r="K110" i="2" s="1"/>
  <c r="H110" i="2"/>
  <c r="L110" i="2" s="1"/>
  <c r="G110" i="2"/>
  <c r="G109" i="2"/>
  <c r="G108" i="2"/>
  <c r="H108" i="2" s="1"/>
  <c r="G107" i="2"/>
  <c r="I107" i="2" s="1"/>
  <c r="J107" i="2" s="1"/>
  <c r="K107" i="2" s="1"/>
  <c r="I106" i="2"/>
  <c r="J106" i="2" s="1"/>
  <c r="K106" i="2" s="1"/>
  <c r="H106" i="2"/>
  <c r="G106" i="2"/>
  <c r="G105" i="2"/>
  <c r="G104" i="2"/>
  <c r="H104" i="2" s="1"/>
  <c r="G103" i="2"/>
  <c r="I103" i="2" s="1"/>
  <c r="J103" i="2" s="1"/>
  <c r="K103" i="2" s="1"/>
  <c r="I102" i="2"/>
  <c r="J102" i="2" s="1"/>
  <c r="K102" i="2" s="1"/>
  <c r="H102" i="2"/>
  <c r="L102" i="2" s="1"/>
  <c r="G102" i="2"/>
  <c r="G101" i="2"/>
  <c r="G100" i="2"/>
  <c r="H100" i="2" s="1"/>
  <c r="J99" i="2"/>
  <c r="K99" i="2" s="1"/>
  <c r="G99" i="2"/>
  <c r="I99" i="2" s="1"/>
  <c r="I98" i="2"/>
  <c r="J98" i="2" s="1"/>
  <c r="K98" i="2" s="1"/>
  <c r="H98" i="2"/>
  <c r="G98" i="2"/>
  <c r="G97" i="2"/>
  <c r="G96" i="2"/>
  <c r="H96" i="2" s="1"/>
  <c r="G95" i="2"/>
  <c r="I95" i="2" s="1"/>
  <c r="J95" i="2" s="1"/>
  <c r="K95" i="2" s="1"/>
  <c r="I94" i="2"/>
  <c r="J94" i="2" s="1"/>
  <c r="K94" i="2" s="1"/>
  <c r="H94" i="2"/>
  <c r="G94" i="2"/>
  <c r="G93" i="2"/>
  <c r="G92" i="2"/>
  <c r="H92" i="2" s="1"/>
  <c r="J91" i="2"/>
  <c r="K91" i="2" s="1"/>
  <c r="G91" i="2"/>
  <c r="I91" i="2" s="1"/>
  <c r="I90" i="2"/>
  <c r="J90" i="2" s="1"/>
  <c r="K90" i="2" s="1"/>
  <c r="H90" i="2"/>
  <c r="G90" i="2"/>
  <c r="G89" i="2"/>
  <c r="G88" i="2"/>
  <c r="K87" i="2"/>
  <c r="J87" i="2"/>
  <c r="G87" i="2"/>
  <c r="I87" i="2" s="1"/>
  <c r="I86" i="2"/>
  <c r="J86" i="2" s="1"/>
  <c r="K86" i="2" s="1"/>
  <c r="H86" i="2"/>
  <c r="G86" i="2"/>
  <c r="J85" i="2"/>
  <c r="K85" i="2" s="1"/>
  <c r="I85" i="2"/>
  <c r="H85" i="2"/>
  <c r="G85" i="2"/>
  <c r="H84" i="2"/>
  <c r="G84" i="2"/>
  <c r="I84" i="2" s="1"/>
  <c r="J84" i="2" s="1"/>
  <c r="K84" i="2" s="1"/>
  <c r="I83" i="2"/>
  <c r="J83" i="2" s="1"/>
  <c r="K83" i="2" s="1"/>
  <c r="H83" i="2"/>
  <c r="L83" i="2" s="1"/>
  <c r="G83" i="2"/>
  <c r="G82" i="2"/>
  <c r="I82" i="2" s="1"/>
  <c r="J82" i="2" s="1"/>
  <c r="K82" i="2" s="1"/>
  <c r="J81" i="2"/>
  <c r="K81" i="2" s="1"/>
  <c r="L81" i="2" s="1"/>
  <c r="I81" i="2"/>
  <c r="H81" i="2"/>
  <c r="G81" i="2"/>
  <c r="H80" i="2"/>
  <c r="G80" i="2"/>
  <c r="I80" i="2" s="1"/>
  <c r="J80" i="2" s="1"/>
  <c r="K80" i="2" s="1"/>
  <c r="I79" i="2"/>
  <c r="J79" i="2" s="1"/>
  <c r="K79" i="2" s="1"/>
  <c r="H79" i="2"/>
  <c r="G79" i="2"/>
  <c r="G78" i="2"/>
  <c r="I78" i="2" s="1"/>
  <c r="J78" i="2" s="1"/>
  <c r="K78" i="2" s="1"/>
  <c r="J77" i="2"/>
  <c r="K77" i="2" s="1"/>
  <c r="L77" i="2" s="1"/>
  <c r="I77" i="2"/>
  <c r="H77" i="2"/>
  <c r="G77" i="2"/>
  <c r="H76" i="2"/>
  <c r="L76" i="2" s="1"/>
  <c r="G76" i="2"/>
  <c r="I76" i="2" s="1"/>
  <c r="J76" i="2" s="1"/>
  <c r="K76" i="2" s="1"/>
  <c r="I75" i="2"/>
  <c r="J75" i="2" s="1"/>
  <c r="K75" i="2" s="1"/>
  <c r="H75" i="2"/>
  <c r="G75" i="2"/>
  <c r="G74" i="2"/>
  <c r="I74" i="2" s="1"/>
  <c r="J74" i="2" s="1"/>
  <c r="K74" i="2" s="1"/>
  <c r="J73" i="2"/>
  <c r="K73" i="2" s="1"/>
  <c r="I73" i="2"/>
  <c r="G73" i="2"/>
  <c r="H73" i="2" s="1"/>
  <c r="L73" i="2" s="1"/>
  <c r="H72" i="2"/>
  <c r="G72" i="2"/>
  <c r="I72" i="2" s="1"/>
  <c r="J72" i="2" s="1"/>
  <c r="K72" i="2" s="1"/>
  <c r="I71" i="2"/>
  <c r="J71" i="2" s="1"/>
  <c r="K71" i="2" s="1"/>
  <c r="H71" i="2"/>
  <c r="G71" i="2"/>
  <c r="G70" i="2"/>
  <c r="I70" i="2" s="1"/>
  <c r="J70" i="2" s="1"/>
  <c r="K70" i="2" s="1"/>
  <c r="J69" i="2"/>
  <c r="K69" i="2" s="1"/>
  <c r="I69" i="2"/>
  <c r="G69" i="2"/>
  <c r="H69" i="2" s="1"/>
  <c r="H68" i="2"/>
  <c r="G68" i="2"/>
  <c r="I68" i="2" s="1"/>
  <c r="J68" i="2" s="1"/>
  <c r="K68" i="2" s="1"/>
  <c r="I67" i="2"/>
  <c r="J67" i="2" s="1"/>
  <c r="K67" i="2" s="1"/>
  <c r="H67" i="2"/>
  <c r="L67" i="2" s="1"/>
  <c r="G67" i="2"/>
  <c r="G66" i="2"/>
  <c r="I66" i="2" s="1"/>
  <c r="J66" i="2" s="1"/>
  <c r="K66" i="2" s="1"/>
  <c r="J65" i="2"/>
  <c r="K65" i="2" s="1"/>
  <c r="I65" i="2"/>
  <c r="G65" i="2"/>
  <c r="H65" i="2" s="1"/>
  <c r="H64" i="2"/>
  <c r="G64" i="2"/>
  <c r="I64" i="2" s="1"/>
  <c r="J64" i="2" s="1"/>
  <c r="K64" i="2" s="1"/>
  <c r="I63" i="2"/>
  <c r="J63" i="2" s="1"/>
  <c r="K63" i="2" s="1"/>
  <c r="H63" i="2"/>
  <c r="L63" i="2" s="1"/>
  <c r="G63" i="2"/>
  <c r="G62" i="2"/>
  <c r="I62" i="2" s="1"/>
  <c r="J62" i="2" s="1"/>
  <c r="K62" i="2" s="1"/>
  <c r="J61" i="2"/>
  <c r="K61" i="2" s="1"/>
  <c r="I61" i="2"/>
  <c r="G61" i="2"/>
  <c r="H61" i="2" s="1"/>
  <c r="L61" i="2" s="1"/>
  <c r="H60" i="2"/>
  <c r="G60" i="2"/>
  <c r="I60" i="2" s="1"/>
  <c r="J60" i="2" s="1"/>
  <c r="K60" i="2" s="1"/>
  <c r="I59" i="2"/>
  <c r="J59" i="2" s="1"/>
  <c r="K59" i="2" s="1"/>
  <c r="H59" i="2"/>
  <c r="L59" i="2" s="1"/>
  <c r="G59" i="2"/>
  <c r="G58" i="2"/>
  <c r="I58" i="2" s="1"/>
  <c r="J58" i="2" s="1"/>
  <c r="K58" i="2" s="1"/>
  <c r="J57" i="2"/>
  <c r="K57" i="2" s="1"/>
  <c r="I57" i="2"/>
  <c r="G57" i="2"/>
  <c r="H57" i="2" s="1"/>
  <c r="L57" i="2" s="1"/>
  <c r="H56" i="2"/>
  <c r="G56" i="2"/>
  <c r="I56" i="2" s="1"/>
  <c r="J56" i="2" s="1"/>
  <c r="K56" i="2" s="1"/>
  <c r="I55" i="2"/>
  <c r="J55" i="2" s="1"/>
  <c r="K55" i="2" s="1"/>
  <c r="H55" i="2"/>
  <c r="L55" i="2" s="1"/>
  <c r="G55" i="2"/>
  <c r="G54" i="2"/>
  <c r="I54" i="2" s="1"/>
  <c r="J54" i="2" s="1"/>
  <c r="K54" i="2" s="1"/>
  <c r="J53" i="2"/>
  <c r="K53" i="2" s="1"/>
  <c r="I53" i="2"/>
  <c r="G53" i="2"/>
  <c r="H53" i="2" s="1"/>
  <c r="L53" i="2" s="1"/>
  <c r="H52" i="2"/>
  <c r="G52" i="2"/>
  <c r="I52" i="2" s="1"/>
  <c r="J52" i="2" s="1"/>
  <c r="K52" i="2" s="1"/>
  <c r="I51" i="2"/>
  <c r="J51" i="2" s="1"/>
  <c r="K51" i="2" s="1"/>
  <c r="H51" i="2"/>
  <c r="G51" i="2"/>
  <c r="G50" i="2"/>
  <c r="I50" i="2" s="1"/>
  <c r="J50" i="2" s="1"/>
  <c r="K50" i="2" s="1"/>
  <c r="L49" i="2"/>
  <c r="J49" i="2"/>
  <c r="K49" i="2" s="1"/>
  <c r="I49" i="2"/>
  <c r="G49" i="2"/>
  <c r="H49" i="2" s="1"/>
  <c r="H48" i="2"/>
  <c r="G48" i="2"/>
  <c r="I48" i="2" s="1"/>
  <c r="J48" i="2" s="1"/>
  <c r="K48" i="2" s="1"/>
  <c r="I47" i="2"/>
  <c r="J47" i="2" s="1"/>
  <c r="K47" i="2" s="1"/>
  <c r="H47" i="2"/>
  <c r="L47" i="2" s="1"/>
  <c r="G47" i="2"/>
  <c r="G46" i="2"/>
  <c r="I46" i="2" s="1"/>
  <c r="J46" i="2" s="1"/>
  <c r="K46" i="2" s="1"/>
  <c r="J45" i="2"/>
  <c r="K45" i="2" s="1"/>
  <c r="I45" i="2"/>
  <c r="G45" i="2"/>
  <c r="H45" i="2" s="1"/>
  <c r="L45" i="2" s="1"/>
  <c r="J44" i="2"/>
  <c r="K44" i="2" s="1"/>
  <c r="H44" i="2"/>
  <c r="L44" i="2" s="1"/>
  <c r="G44" i="2"/>
  <c r="I44" i="2" s="1"/>
  <c r="I43" i="2"/>
  <c r="J43" i="2" s="1"/>
  <c r="K43" i="2" s="1"/>
  <c r="H43" i="2"/>
  <c r="G43" i="2"/>
  <c r="G42" i="2"/>
  <c r="H42" i="2" s="1"/>
  <c r="J41" i="2"/>
  <c r="K41" i="2" s="1"/>
  <c r="L41" i="2" s="1"/>
  <c r="I41" i="2"/>
  <c r="G41" i="2"/>
  <c r="H41" i="2" s="1"/>
  <c r="H40" i="2"/>
  <c r="G40" i="2"/>
  <c r="I40" i="2" s="1"/>
  <c r="J40" i="2" s="1"/>
  <c r="K40" i="2" s="1"/>
  <c r="I39" i="2"/>
  <c r="J39" i="2" s="1"/>
  <c r="K39" i="2" s="1"/>
  <c r="H39" i="2"/>
  <c r="L39" i="2" s="1"/>
  <c r="G39" i="2"/>
  <c r="G38" i="2"/>
  <c r="I38" i="2" s="1"/>
  <c r="J38" i="2" s="1"/>
  <c r="K38" i="2" s="1"/>
  <c r="I37" i="2"/>
  <c r="J37" i="2" s="1"/>
  <c r="K37" i="2" s="1"/>
  <c r="L37" i="2" s="1"/>
  <c r="G37" i="2"/>
  <c r="H37" i="2" s="1"/>
  <c r="G36" i="2"/>
  <c r="H36" i="2" s="1"/>
  <c r="I35" i="2"/>
  <c r="J35" i="2" s="1"/>
  <c r="K35" i="2" s="1"/>
  <c r="H35" i="2"/>
  <c r="L35" i="2" s="1"/>
  <c r="G35" i="2"/>
  <c r="G34" i="2"/>
  <c r="I34" i="2" s="1"/>
  <c r="J34" i="2" s="1"/>
  <c r="K34" i="2" s="1"/>
  <c r="L33" i="2"/>
  <c r="I33" i="2"/>
  <c r="J33" i="2" s="1"/>
  <c r="K33" i="2" s="1"/>
  <c r="G33" i="2"/>
  <c r="H33" i="2" s="1"/>
  <c r="G32" i="2"/>
  <c r="I32" i="2" s="1"/>
  <c r="J32" i="2" s="1"/>
  <c r="K32" i="2" s="1"/>
  <c r="I31" i="2"/>
  <c r="J31" i="2" s="1"/>
  <c r="K31" i="2" s="1"/>
  <c r="H31" i="2"/>
  <c r="L31" i="2" s="1"/>
  <c r="G31" i="2"/>
  <c r="G30" i="2"/>
  <c r="H30" i="2" s="1"/>
  <c r="I29" i="2"/>
  <c r="J29" i="2" s="1"/>
  <c r="K29" i="2" s="1"/>
  <c r="L29" i="2" s="1"/>
  <c r="G29" i="2"/>
  <c r="H29" i="2" s="1"/>
  <c r="G28" i="2"/>
  <c r="H28" i="2" s="1"/>
  <c r="I27" i="2"/>
  <c r="J27" i="2" s="1"/>
  <c r="K27" i="2" s="1"/>
  <c r="H27" i="2"/>
  <c r="G27" i="2"/>
  <c r="G26" i="2"/>
  <c r="I26" i="2" s="1"/>
  <c r="J26" i="2" s="1"/>
  <c r="K26" i="2" s="1"/>
  <c r="I25" i="2"/>
  <c r="J25" i="2" s="1"/>
  <c r="K25" i="2" s="1"/>
  <c r="G25" i="2"/>
  <c r="H25" i="2" s="1"/>
  <c r="L25" i="2" s="1"/>
  <c r="G24" i="2"/>
  <c r="I24" i="2" s="1"/>
  <c r="J24" i="2" s="1"/>
  <c r="K24" i="2" s="1"/>
  <c r="I23" i="2"/>
  <c r="J23" i="2" s="1"/>
  <c r="K23" i="2" s="1"/>
  <c r="H23" i="2"/>
  <c r="L23" i="2" s="1"/>
  <c r="G23" i="2"/>
  <c r="G22" i="2"/>
  <c r="H22" i="2" s="1"/>
  <c r="I21" i="2"/>
  <c r="J21" i="2" s="1"/>
  <c r="K21" i="2" s="1"/>
  <c r="G21" i="2"/>
  <c r="H21" i="2" s="1"/>
  <c r="L21" i="2" s="1"/>
  <c r="J20" i="2"/>
  <c r="K20" i="2" s="1"/>
  <c r="G20" i="2"/>
  <c r="I20" i="2" s="1"/>
  <c r="I19" i="2"/>
  <c r="J19" i="2" s="1"/>
  <c r="K19" i="2" s="1"/>
  <c r="H19" i="2"/>
  <c r="G19" i="2"/>
  <c r="G18" i="2"/>
  <c r="I18" i="2" s="1"/>
  <c r="J18" i="2" s="1"/>
  <c r="K18" i="2" s="1"/>
  <c r="I17" i="2"/>
  <c r="J17" i="2" s="1"/>
  <c r="K17" i="2" s="1"/>
  <c r="G17" i="2"/>
  <c r="H17" i="2" s="1"/>
  <c r="L17" i="2" s="1"/>
  <c r="G16" i="2"/>
  <c r="I16" i="2" s="1"/>
  <c r="J16" i="2" s="1"/>
  <c r="K16" i="2" s="1"/>
  <c r="I15" i="2"/>
  <c r="J15" i="2" s="1"/>
  <c r="K15" i="2" s="1"/>
  <c r="H15" i="2"/>
  <c r="L15" i="2" s="1"/>
  <c r="G15" i="2"/>
  <c r="G14" i="2"/>
  <c r="H14" i="2" s="1"/>
  <c r="I13" i="2"/>
  <c r="J13" i="2" s="1"/>
  <c r="K13" i="2" s="1"/>
  <c r="L13" i="2" s="1"/>
  <c r="G13" i="2"/>
  <c r="H13" i="2" s="1"/>
  <c r="J12" i="2"/>
  <c r="K12" i="2" s="1"/>
  <c r="G12" i="2"/>
  <c r="I12" i="2" s="1"/>
  <c r="I11" i="2"/>
  <c r="J11" i="2" s="1"/>
  <c r="K11" i="2" s="1"/>
  <c r="H11" i="2"/>
  <c r="G11" i="2"/>
  <c r="G10" i="2"/>
  <c r="H10" i="2" s="1"/>
  <c r="L9" i="2"/>
  <c r="I9" i="2"/>
  <c r="J9" i="2" s="1"/>
  <c r="K9" i="2" s="1"/>
  <c r="G9" i="2"/>
  <c r="H9" i="2" s="1"/>
  <c r="G8" i="2"/>
  <c r="H8" i="2" s="1"/>
  <c r="I7" i="2"/>
  <c r="J7" i="2" s="1"/>
  <c r="K7" i="2" s="1"/>
  <c r="H7" i="2"/>
  <c r="L7" i="2" s="1"/>
  <c r="G7" i="2"/>
  <c r="G6" i="2"/>
  <c r="H6" i="2" s="1"/>
  <c r="I5" i="2"/>
  <c r="J5" i="2" s="1"/>
  <c r="K5" i="2" s="1"/>
  <c r="L5" i="2" s="1"/>
  <c r="G5" i="2"/>
  <c r="H5" i="2" s="1"/>
  <c r="G4" i="2"/>
  <c r="I4" i="2" s="1"/>
  <c r="J4" i="2" s="1"/>
  <c r="K4" i="2" s="1"/>
  <c r="L80" i="2" l="1"/>
  <c r="L56" i="2"/>
  <c r="L11" i="2"/>
  <c r="L36" i="2"/>
  <c r="L48" i="2"/>
  <c r="L51" i="2"/>
  <c r="L60" i="2"/>
  <c r="L180" i="2"/>
  <c r="L71" i="2"/>
  <c r="L84" i="2"/>
  <c r="L19" i="2"/>
  <c r="L40" i="2"/>
  <c r="L43" i="2"/>
  <c r="L64" i="2"/>
  <c r="L75" i="2"/>
  <c r="L52" i="2"/>
  <c r="L65" i="2"/>
  <c r="L68" i="2"/>
  <c r="L27" i="2"/>
  <c r="L69" i="2"/>
  <c r="L72" i="2"/>
  <c r="L79" i="2"/>
  <c r="H4" i="2"/>
  <c r="L4" i="2" s="1"/>
  <c r="H12" i="2"/>
  <c r="L12" i="2" s="1"/>
  <c r="H16" i="2"/>
  <c r="L16" i="2" s="1"/>
  <c r="H20" i="2"/>
  <c r="L20" i="2" s="1"/>
  <c r="H24" i="2"/>
  <c r="L24" i="2" s="1"/>
  <c r="H32" i="2"/>
  <c r="L32" i="2" s="1"/>
  <c r="I8" i="2"/>
  <c r="J8" i="2" s="1"/>
  <c r="K8" i="2" s="1"/>
  <c r="I28" i="2"/>
  <c r="J28" i="2" s="1"/>
  <c r="K28" i="2" s="1"/>
  <c r="L28" i="2" s="1"/>
  <c r="I36" i="2"/>
  <c r="J36" i="2" s="1"/>
  <c r="K36" i="2" s="1"/>
  <c r="H88" i="2"/>
  <c r="I88" i="2"/>
  <c r="J88" i="2" s="1"/>
  <c r="K88" i="2" s="1"/>
  <c r="L106" i="2"/>
  <c r="I113" i="2"/>
  <c r="J113" i="2" s="1"/>
  <c r="K113" i="2" s="1"/>
  <c r="H113" i="2"/>
  <c r="L138" i="2"/>
  <c r="I145" i="2"/>
  <c r="J145" i="2" s="1"/>
  <c r="K145" i="2" s="1"/>
  <c r="H145" i="2"/>
  <c r="L170" i="2"/>
  <c r="I177" i="2"/>
  <c r="J177" i="2" s="1"/>
  <c r="K177" i="2" s="1"/>
  <c r="H177" i="2"/>
  <c r="L174" i="2"/>
  <c r="I181" i="2"/>
  <c r="J181" i="2" s="1"/>
  <c r="K181" i="2" s="1"/>
  <c r="H181" i="2"/>
  <c r="L181" i="2" s="1"/>
  <c r="L178" i="2"/>
  <c r="I185" i="2"/>
  <c r="J185" i="2" s="1"/>
  <c r="K185" i="2" s="1"/>
  <c r="H185" i="2"/>
  <c r="I149" i="2"/>
  <c r="J149" i="2" s="1"/>
  <c r="K149" i="2" s="1"/>
  <c r="H149" i="2"/>
  <c r="I89" i="2"/>
  <c r="J89" i="2" s="1"/>
  <c r="K89" i="2" s="1"/>
  <c r="H89" i="2"/>
  <c r="I153" i="2"/>
  <c r="J153" i="2" s="1"/>
  <c r="K153" i="2" s="1"/>
  <c r="H153" i="2"/>
  <c r="H34" i="2"/>
  <c r="L34" i="2" s="1"/>
  <c r="H38" i="2"/>
  <c r="L38" i="2" s="1"/>
  <c r="H50" i="2"/>
  <c r="L50" i="2" s="1"/>
  <c r="H54" i="2"/>
  <c r="L54" i="2" s="1"/>
  <c r="H58" i="2"/>
  <c r="L58" i="2" s="1"/>
  <c r="H62" i="2"/>
  <c r="L62" i="2" s="1"/>
  <c r="H66" i="2"/>
  <c r="L66" i="2" s="1"/>
  <c r="H70" i="2"/>
  <c r="L70" i="2" s="1"/>
  <c r="H74" i="2"/>
  <c r="L74" i="2" s="1"/>
  <c r="H78" i="2"/>
  <c r="L78" i="2" s="1"/>
  <c r="H82" i="2"/>
  <c r="L82" i="2" s="1"/>
  <c r="I93" i="2"/>
  <c r="J93" i="2" s="1"/>
  <c r="K93" i="2" s="1"/>
  <c r="H93" i="2"/>
  <c r="L93" i="2" s="1"/>
  <c r="I125" i="2"/>
  <c r="J125" i="2" s="1"/>
  <c r="K125" i="2" s="1"/>
  <c r="H125" i="2"/>
  <c r="L125" i="2" s="1"/>
  <c r="I157" i="2"/>
  <c r="J157" i="2" s="1"/>
  <c r="K157" i="2" s="1"/>
  <c r="H157" i="2"/>
  <c r="L182" i="2"/>
  <c r="I189" i="2"/>
  <c r="J189" i="2" s="1"/>
  <c r="K189" i="2" s="1"/>
  <c r="H189" i="2"/>
  <c r="I117" i="2"/>
  <c r="J117" i="2" s="1"/>
  <c r="K117" i="2" s="1"/>
  <c r="H117" i="2"/>
  <c r="I121" i="2"/>
  <c r="J121" i="2" s="1"/>
  <c r="K121" i="2" s="1"/>
  <c r="H121" i="2"/>
  <c r="H18" i="2"/>
  <c r="L18" i="2" s="1"/>
  <c r="H26" i="2"/>
  <c r="L26" i="2" s="1"/>
  <c r="H46" i="2"/>
  <c r="L46" i="2" s="1"/>
  <c r="I6" i="2"/>
  <c r="J6" i="2" s="1"/>
  <c r="K6" i="2" s="1"/>
  <c r="I10" i="2"/>
  <c r="J10" i="2" s="1"/>
  <c r="K10" i="2" s="1"/>
  <c r="I14" i="2"/>
  <c r="J14" i="2" s="1"/>
  <c r="K14" i="2" s="1"/>
  <c r="I22" i="2"/>
  <c r="J22" i="2" s="1"/>
  <c r="K22" i="2" s="1"/>
  <c r="I30" i="2"/>
  <c r="J30" i="2" s="1"/>
  <c r="K30" i="2" s="1"/>
  <c r="I42" i="2"/>
  <c r="J42" i="2" s="1"/>
  <c r="K42" i="2" s="1"/>
  <c r="L90" i="2"/>
  <c r="I97" i="2"/>
  <c r="J97" i="2" s="1"/>
  <c r="K97" i="2" s="1"/>
  <c r="H97" i="2"/>
  <c r="L122" i="2"/>
  <c r="I129" i="2"/>
  <c r="J129" i="2" s="1"/>
  <c r="K129" i="2" s="1"/>
  <c r="H129" i="2"/>
  <c r="L129" i="2" s="1"/>
  <c r="L154" i="2"/>
  <c r="I161" i="2"/>
  <c r="J161" i="2" s="1"/>
  <c r="K161" i="2" s="1"/>
  <c r="H161" i="2"/>
  <c r="L186" i="2"/>
  <c r="I193" i="2"/>
  <c r="J193" i="2" s="1"/>
  <c r="K193" i="2" s="1"/>
  <c r="H193" i="2"/>
  <c r="L193" i="2" s="1"/>
  <c r="L86" i="2"/>
  <c r="L85" i="2"/>
  <c r="L94" i="2"/>
  <c r="I101" i="2"/>
  <c r="J101" i="2" s="1"/>
  <c r="K101" i="2" s="1"/>
  <c r="H101" i="2"/>
  <c r="L126" i="2"/>
  <c r="I133" i="2"/>
  <c r="J133" i="2" s="1"/>
  <c r="K133" i="2" s="1"/>
  <c r="H133" i="2"/>
  <c r="L133" i="2" s="1"/>
  <c r="L158" i="2"/>
  <c r="I165" i="2"/>
  <c r="J165" i="2" s="1"/>
  <c r="K165" i="2" s="1"/>
  <c r="H165" i="2"/>
  <c r="L190" i="2"/>
  <c r="I197" i="2"/>
  <c r="J197" i="2" s="1"/>
  <c r="K197" i="2" s="1"/>
  <c r="H197" i="2"/>
  <c r="L197" i="2" s="1"/>
  <c r="L98" i="2"/>
  <c r="I105" i="2"/>
  <c r="J105" i="2" s="1"/>
  <c r="K105" i="2" s="1"/>
  <c r="H105" i="2"/>
  <c r="L130" i="2"/>
  <c r="I137" i="2"/>
  <c r="J137" i="2" s="1"/>
  <c r="K137" i="2" s="1"/>
  <c r="H137" i="2"/>
  <c r="L137" i="2" s="1"/>
  <c r="L162" i="2"/>
  <c r="I169" i="2"/>
  <c r="J169" i="2" s="1"/>
  <c r="K169" i="2" s="1"/>
  <c r="H169" i="2"/>
  <c r="L194" i="2"/>
  <c r="L198" i="2"/>
  <c r="I109" i="2"/>
  <c r="J109" i="2" s="1"/>
  <c r="K109" i="2" s="1"/>
  <c r="H109" i="2"/>
  <c r="I141" i="2"/>
  <c r="J141" i="2" s="1"/>
  <c r="K141" i="2" s="1"/>
  <c r="H141" i="2"/>
  <c r="I173" i="2"/>
  <c r="J173" i="2" s="1"/>
  <c r="K173" i="2" s="1"/>
  <c r="H173" i="2"/>
  <c r="I92" i="2"/>
  <c r="J92" i="2" s="1"/>
  <c r="K92" i="2" s="1"/>
  <c r="I96" i="2"/>
  <c r="J96" i="2" s="1"/>
  <c r="K96" i="2" s="1"/>
  <c r="I100" i="2"/>
  <c r="J100" i="2" s="1"/>
  <c r="K100" i="2" s="1"/>
  <c r="I104" i="2"/>
  <c r="I108" i="2"/>
  <c r="I112" i="2"/>
  <c r="I116" i="2"/>
  <c r="J116" i="2" s="1"/>
  <c r="K116" i="2" s="1"/>
  <c r="I120" i="2"/>
  <c r="I124" i="2"/>
  <c r="J124" i="2" s="1"/>
  <c r="K124" i="2" s="1"/>
  <c r="I128" i="2"/>
  <c r="J128" i="2" s="1"/>
  <c r="K128" i="2" s="1"/>
  <c r="I132" i="2"/>
  <c r="J132" i="2" s="1"/>
  <c r="K132" i="2" s="1"/>
  <c r="I136" i="2"/>
  <c r="I140" i="2"/>
  <c r="I144" i="2"/>
  <c r="I148" i="2"/>
  <c r="J148" i="2" s="1"/>
  <c r="K148" i="2" s="1"/>
  <c r="I152" i="2"/>
  <c r="I156" i="2"/>
  <c r="J156" i="2" s="1"/>
  <c r="K156" i="2" s="1"/>
  <c r="I160" i="2"/>
  <c r="J160" i="2" s="1"/>
  <c r="K160" i="2" s="1"/>
  <c r="I164" i="2"/>
  <c r="J164" i="2" s="1"/>
  <c r="K164" i="2" s="1"/>
  <c r="I168" i="2"/>
  <c r="I172" i="2"/>
  <c r="I176" i="2"/>
  <c r="I180" i="2"/>
  <c r="J180" i="2" s="1"/>
  <c r="K180" i="2" s="1"/>
  <c r="I184" i="2"/>
  <c r="J184" i="2" s="1"/>
  <c r="K184" i="2" s="1"/>
  <c r="I188" i="2"/>
  <c r="I192" i="2"/>
  <c r="J192" i="2" s="1"/>
  <c r="K192" i="2" s="1"/>
  <c r="I196" i="2"/>
  <c r="H87" i="2"/>
  <c r="L87" i="2" s="1"/>
  <c r="H91" i="2"/>
  <c r="L91" i="2" s="1"/>
  <c r="H95" i="2"/>
  <c r="L95" i="2" s="1"/>
  <c r="H99" i="2"/>
  <c r="L99" i="2" s="1"/>
  <c r="H103" i="2"/>
  <c r="L103" i="2" s="1"/>
  <c r="H107" i="2"/>
  <c r="L107" i="2" s="1"/>
  <c r="H111" i="2"/>
  <c r="L111" i="2" s="1"/>
  <c r="H115" i="2"/>
  <c r="L115" i="2" s="1"/>
  <c r="H119" i="2"/>
  <c r="L119" i="2" s="1"/>
  <c r="H123" i="2"/>
  <c r="L123" i="2" s="1"/>
  <c r="H127" i="2"/>
  <c r="L127" i="2" s="1"/>
  <c r="H131" i="2"/>
  <c r="L131" i="2" s="1"/>
  <c r="H135" i="2"/>
  <c r="L135" i="2" s="1"/>
  <c r="H139" i="2"/>
  <c r="L139" i="2" s="1"/>
  <c r="H143" i="2"/>
  <c r="L143" i="2" s="1"/>
  <c r="H147" i="2"/>
  <c r="L147" i="2" s="1"/>
  <c r="H151" i="2"/>
  <c r="L151" i="2" s="1"/>
  <c r="H155" i="2"/>
  <c r="L155" i="2" s="1"/>
  <c r="H159" i="2"/>
  <c r="L159" i="2" s="1"/>
  <c r="H163" i="2"/>
  <c r="L163" i="2" s="1"/>
  <c r="H167" i="2"/>
  <c r="L167" i="2" s="1"/>
  <c r="H171" i="2"/>
  <c r="L171" i="2" s="1"/>
  <c r="H175" i="2"/>
  <c r="L175" i="2" s="1"/>
  <c r="H179" i="2"/>
  <c r="L179" i="2" s="1"/>
  <c r="H183" i="2"/>
  <c r="L183" i="2" s="1"/>
  <c r="H187" i="2"/>
  <c r="L187" i="2" s="1"/>
  <c r="H191" i="2"/>
  <c r="L191" i="2" s="1"/>
  <c r="H195" i="2"/>
  <c r="L195" i="2" s="1"/>
  <c r="L8" i="2" l="1"/>
  <c r="J152" i="2"/>
  <c r="K152" i="2" s="1"/>
  <c r="L152" i="2" s="1"/>
  <c r="J120" i="2"/>
  <c r="K120" i="2" s="1"/>
  <c r="L120" i="2" s="1"/>
  <c r="L173" i="2"/>
  <c r="L169" i="2"/>
  <c r="L97" i="2"/>
  <c r="L189" i="2"/>
  <c r="L149" i="2"/>
  <c r="L177" i="2"/>
  <c r="L30" i="2"/>
  <c r="L14" i="2"/>
  <c r="L132" i="2"/>
  <c r="L116" i="2"/>
  <c r="L160" i="2"/>
  <c r="L148" i="2"/>
  <c r="J176" i="2"/>
  <c r="K176" i="2" s="1"/>
  <c r="L176" i="2" s="1"/>
  <c r="J144" i="2"/>
  <c r="K144" i="2" s="1"/>
  <c r="L144" i="2" s="1"/>
  <c r="J112" i="2"/>
  <c r="K112" i="2" s="1"/>
  <c r="L112" i="2" s="1"/>
  <c r="L141" i="2"/>
  <c r="L101" i="2"/>
  <c r="L161" i="2"/>
  <c r="L185" i="2"/>
  <c r="L88" i="2"/>
  <c r="L6" i="2"/>
  <c r="L124" i="2"/>
  <c r="L100" i="2"/>
  <c r="L10" i="2"/>
  <c r="J172" i="2"/>
  <c r="K172" i="2" s="1"/>
  <c r="L172" i="2" s="1"/>
  <c r="J108" i="2"/>
  <c r="K108" i="2" s="1"/>
  <c r="L108" i="2"/>
  <c r="L157" i="2"/>
  <c r="L145" i="2"/>
  <c r="L192" i="2"/>
  <c r="L96" i="2"/>
  <c r="L156" i="2"/>
  <c r="J140" i="2"/>
  <c r="K140" i="2" s="1"/>
  <c r="L140" i="2" s="1"/>
  <c r="J168" i="2"/>
  <c r="K168" i="2" s="1"/>
  <c r="L168" i="2" s="1"/>
  <c r="J136" i="2"/>
  <c r="K136" i="2" s="1"/>
  <c r="L136" i="2" s="1"/>
  <c r="J104" i="2"/>
  <c r="K104" i="2" s="1"/>
  <c r="L104" i="2"/>
  <c r="L109" i="2"/>
  <c r="L165" i="2"/>
  <c r="L121" i="2"/>
  <c r="L153" i="2"/>
  <c r="L164" i="2"/>
  <c r="L92" i="2"/>
  <c r="L128" i="2"/>
  <c r="J188" i="2"/>
  <c r="K188" i="2" s="1"/>
  <c r="L188" i="2" s="1"/>
  <c r="J196" i="2"/>
  <c r="K196" i="2" s="1"/>
  <c r="L196" i="2"/>
  <c r="L105" i="2"/>
  <c r="L117" i="2"/>
  <c r="L89" i="2"/>
  <c r="L113" i="2"/>
  <c r="L22" i="2"/>
  <c r="L42" i="2"/>
  <c r="L184" i="2"/>
</calcChain>
</file>

<file path=xl/sharedStrings.xml><?xml version="1.0" encoding="utf-8"?>
<sst xmlns="http://schemas.openxmlformats.org/spreadsheetml/2006/main" count="35" uniqueCount="31">
  <si>
    <t>https://www.pontotel.com.br/contato</t>
  </si>
  <si>
    <t>Empregado</t>
  </si>
  <si>
    <t>Cargo/Função</t>
  </si>
  <si>
    <t>Nº de Dependentes</t>
  </si>
  <si>
    <t>Meses Trabalhados (2026)</t>
  </si>
  <si>
    <t>Adicionais</t>
  </si>
  <si>
    <t>Salário Mensal Bruto</t>
  </si>
  <si>
    <t>Valor Bruto do 13º Salário</t>
  </si>
  <si>
    <t>1ª Parcela</t>
  </si>
  <si>
    <t>INSS</t>
  </si>
  <si>
    <t>Base IRRF</t>
  </si>
  <si>
    <t>IRRF</t>
  </si>
  <si>
    <t>2ª Parcela</t>
  </si>
  <si>
    <t>Teodoro Brasil</t>
  </si>
  <si>
    <t>Vendedor externo</t>
  </si>
  <si>
    <t>Pedro Souza</t>
  </si>
  <si>
    <t>Coord. de Produto</t>
  </si>
  <si>
    <t>Wanessa Lima</t>
  </si>
  <si>
    <t>Tabela INSS (Valores atualizados de 2026)</t>
  </si>
  <si>
    <t>Tabela IRRF (Valores atualizados de 2026)</t>
  </si>
  <si>
    <t>Dedução por Dependente (IR)</t>
  </si>
  <si>
    <t>Início</t>
  </si>
  <si>
    <t>Fim</t>
  </si>
  <si>
    <t>Alíquota</t>
  </si>
  <si>
    <t>Dedução do INSS</t>
  </si>
  <si>
    <t>Dedução do IRRF</t>
  </si>
  <si>
    <t>Valor da dedução</t>
  </si>
  <si>
    <t>PLANILHA DE CÁLCULO DE 13º SALÁRIO</t>
  </si>
  <si>
    <t>CÁLCULO DE 13º SALÁRIO</t>
  </si>
  <si>
    <t>TABELA DE VALORES INSS E IRRF</t>
  </si>
  <si>
    <r>
      <rPr>
        <b/>
        <sz val="16"/>
        <color rgb="FF000000"/>
        <rFont val="Calibri"/>
        <family val="2"/>
        <scheme val="major"/>
      </rPr>
      <t xml:space="preserve">Veja como usar a planilha para calcular o décimo terceiro da Pontotel: </t>
    </r>
    <r>
      <rPr>
        <sz val="12"/>
        <color rgb="FF000000"/>
        <rFont val="Calibri"/>
        <family val="2"/>
        <scheme val="major"/>
      </rPr>
      <t xml:space="preserve">
Para realizar o cálculo do 13º de forma prática e eficiente, preencha apenas os campos das colunas roxas na aba de 'Cálculo do 13º Salário'. 
Os outros campos serão calculados automaticamente. 
A tabela INSS já está atualizada para 2026. Caso necessário, você pode modificar os valores de alíquotas de impostos nas tabelas da aba 'Valores de INSS e IRRF'.
Para entender: Na tabela de 'Cálculo do 13º Salário' em amarelo as parcelas são divididas da seguinte forma: 
</t>
    </r>
    <r>
      <rPr>
        <b/>
        <sz val="12"/>
        <color rgb="FF000000"/>
        <rFont val="Calibri"/>
        <family val="2"/>
        <scheme val="major"/>
      </rPr>
      <t xml:space="preserve">1º parcela: </t>
    </r>
    <r>
      <rPr>
        <sz val="12"/>
        <color rgb="FF000000"/>
        <rFont val="Calibri"/>
        <family val="2"/>
        <scheme val="major"/>
      </rPr>
      <t xml:space="preserve">valor bruto do salário divido por 2.
</t>
    </r>
    <r>
      <rPr>
        <b/>
        <sz val="12"/>
        <color rgb="FF000000"/>
        <rFont val="Calibri"/>
        <family val="2"/>
        <scheme val="major"/>
      </rPr>
      <t xml:space="preserve">2º parcela: </t>
    </r>
    <r>
      <rPr>
        <sz val="12"/>
        <color rgb="FF000000"/>
        <rFont val="Calibri"/>
        <family val="2"/>
        <scheme val="major"/>
      </rPr>
      <t xml:space="preserve">salário bruto dividido por 2, menos dedução do INSS e IRRF.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</si>
</sst>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R$ &quot;* #,##0.00_-;&quot;-R$ &quot;* #,##0.00_-;_-&quot;R$ &quot;* \-??_-;_-@"/>
    <numFmt numFmtId="165" formatCode="0.0%"/>
    <numFmt numFmtId="166" formatCode="[$R$]#,##0.00"/>
  </numFmts>
  <fonts count="19" x14ac:knownFonts="1">
    <font>
      <sz val="11"/>
      <color rgb="FF000000"/>
      <name val="Calibri"/>
      <scheme val="minor"/>
    </font>
    <font>
      <b/>
      <sz val="11"/>
      <color rgb="FF44546A"/>
      <name val="Calibri"/>
      <family val="2"/>
      <scheme val="major"/>
    </font>
    <font>
      <sz val="10"/>
      <color rgb="FF000000"/>
      <name val="Calibri"/>
      <family val="2"/>
      <scheme val="major"/>
    </font>
    <font>
      <b/>
      <sz val="28"/>
      <name val="Calibri"/>
      <family val="2"/>
      <scheme val="major"/>
    </font>
    <font>
      <b/>
      <sz val="11"/>
      <color rgb="FF000000"/>
      <name val="Calibri"/>
      <family val="2"/>
      <scheme val="major"/>
    </font>
    <font>
      <b/>
      <sz val="12"/>
      <color rgb="FF000000"/>
      <name val="Calibri"/>
      <family val="2"/>
      <scheme val="major"/>
    </font>
    <font>
      <b/>
      <sz val="16"/>
      <color rgb="FF000000"/>
      <name val="Calibri"/>
      <family val="2"/>
      <scheme val="major"/>
    </font>
    <font>
      <b/>
      <sz val="18"/>
      <color rgb="FF000000"/>
      <name val="Calibri"/>
      <family val="2"/>
      <scheme val="major"/>
    </font>
    <font>
      <b/>
      <sz val="24"/>
      <color rgb="FF000000"/>
      <name val="Calibri"/>
      <family val="2"/>
      <scheme val="major"/>
    </font>
    <font>
      <sz val="11"/>
      <color rgb="FF000000"/>
      <name val="Calibri"/>
      <family val="2"/>
      <scheme val="major"/>
    </font>
    <font>
      <sz val="9"/>
      <color rgb="FF000000"/>
      <name val="Calibri"/>
      <family val="2"/>
      <scheme val="major"/>
    </font>
    <font>
      <sz val="11"/>
      <color rgb="FF002060"/>
      <name val="Calibri"/>
      <family val="2"/>
      <scheme val="major"/>
    </font>
    <font>
      <b/>
      <sz val="9"/>
      <color rgb="FFFFFFFF"/>
      <name val="Calibri"/>
      <family val="2"/>
      <scheme val="major"/>
    </font>
    <font>
      <sz val="9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rgb="FFFFFFFF"/>
      <name val="Calibri"/>
      <family val="2"/>
      <scheme val="major"/>
    </font>
    <font>
      <b/>
      <sz val="12"/>
      <color theme="1"/>
      <name val="Calibri"/>
      <family val="2"/>
      <scheme val="major"/>
    </font>
    <font>
      <u/>
      <sz val="11"/>
      <color rgb="FF0000FF"/>
      <name val="Calibri"/>
      <family val="2"/>
      <scheme val="major"/>
    </font>
    <font>
      <sz val="12"/>
      <color rgb="FF000000"/>
      <name val="Calibri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562D0"/>
        <bgColor rgb="FFE562D0"/>
      </patternFill>
    </fill>
    <fill>
      <patternFill patternType="solid">
        <fgColor rgb="FFF3F3F3"/>
        <bgColor rgb="FFF3F3F3"/>
      </patternFill>
    </fill>
    <fill>
      <patternFill patternType="solid">
        <fgColor rgb="FF79397D"/>
        <bgColor rgb="FF79397D"/>
      </patternFill>
    </fill>
    <fill>
      <patternFill patternType="solid">
        <fgColor rgb="FFFCCC31"/>
        <bgColor rgb="FFFCCC31"/>
      </patternFill>
    </fill>
    <fill>
      <patternFill patternType="solid">
        <fgColor rgb="FFEEEEEE"/>
        <bgColor rgb="FFEEEEEE"/>
      </patternFill>
    </fill>
    <fill>
      <patternFill patternType="solid">
        <fgColor rgb="FFEFEFEF"/>
        <bgColor rgb="FFEFEFEF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C343D"/>
      </left>
      <right style="thin">
        <color rgb="FF0C343D"/>
      </right>
      <top style="thin">
        <color rgb="FF0C343D"/>
      </top>
      <bottom style="thin">
        <color rgb="FF0C343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0">
    <xf numFmtId="0" fontId="0" fillId="0" borderId="0" xfId="0" applyAlignment="1"/>
    <xf numFmtId="0" fontId="2" fillId="2" borderId="0" xfId="0" applyFont="1" applyFill="1" applyAlignment="1"/>
    <xf numFmtId="0" fontId="2" fillId="2" borderId="1" xfId="0" applyFont="1" applyFill="1" applyBorder="1" applyAlignment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Alignment="1"/>
    <xf numFmtId="0" fontId="9" fillId="0" borderId="0" xfId="0" applyFont="1" applyAlignment="1"/>
    <xf numFmtId="0" fontId="10" fillId="0" borderId="1" xfId="0" applyFont="1" applyBorder="1" applyAlignment="1"/>
    <xf numFmtId="0" fontId="11" fillId="0" borderId="0" xfId="0" applyFont="1" applyAlignment="1"/>
    <xf numFmtId="164" fontId="10" fillId="4" borderId="1" xfId="0" applyNumberFormat="1" applyFont="1" applyFill="1" applyBorder="1" applyAlignment="1"/>
    <xf numFmtId="165" fontId="10" fillId="4" borderId="1" xfId="0" applyNumberFormat="1" applyFont="1" applyFill="1" applyBorder="1" applyAlignment="1"/>
    <xf numFmtId="164" fontId="13" fillId="4" borderId="7" xfId="0" applyNumberFormat="1" applyFont="1" applyFill="1" applyBorder="1" applyAlignment="1">
      <alignment horizontal="right"/>
    </xf>
    <xf numFmtId="164" fontId="13" fillId="4" borderId="8" xfId="0" applyNumberFormat="1" applyFont="1" applyFill="1" applyBorder="1" applyAlignment="1">
      <alignment horizontal="right"/>
    </xf>
    <xf numFmtId="10" fontId="14" fillId="4" borderId="8" xfId="0" applyNumberFormat="1" applyFont="1" applyFill="1" applyBorder="1" applyAlignment="1"/>
    <xf numFmtId="164" fontId="13" fillId="4" borderId="1" xfId="0" applyNumberFormat="1" applyFont="1" applyFill="1" applyBorder="1" applyAlignment="1">
      <alignment horizontal="right"/>
    </xf>
    <xf numFmtId="10" fontId="13" fillId="4" borderId="8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/>
    <xf numFmtId="165" fontId="10" fillId="0" borderId="1" xfId="0" applyNumberFormat="1" applyFont="1" applyBorder="1" applyAlignment="1"/>
    <xf numFmtId="164" fontId="10" fillId="0" borderId="0" xfId="0" applyNumberFormat="1" applyFont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9" fillId="0" borderId="1" xfId="0" applyFont="1" applyBorder="1" applyAlignment="1"/>
    <xf numFmtId="0" fontId="10" fillId="7" borderId="1" xfId="0" applyFont="1" applyFill="1" applyBorder="1" applyAlignment="1">
      <alignment horizontal="center"/>
    </xf>
    <xf numFmtId="3" fontId="10" fillId="7" borderId="1" xfId="0" applyNumberFormat="1" applyFont="1" applyFill="1" applyBorder="1" applyAlignment="1">
      <alignment horizontal="center"/>
    </xf>
    <xf numFmtId="164" fontId="10" fillId="7" borderId="1" xfId="0" applyNumberFormat="1" applyFont="1" applyFill="1" applyBorder="1" applyAlignment="1">
      <alignment horizontal="center"/>
    </xf>
    <xf numFmtId="166" fontId="10" fillId="7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0" fillId="7" borderId="1" xfId="0" applyFont="1" applyFill="1" applyBorder="1" applyAlignment="1"/>
    <xf numFmtId="164" fontId="10" fillId="7" borderId="1" xfId="0" applyNumberFormat="1" applyFont="1" applyFill="1" applyBorder="1" applyAlignment="1"/>
    <xf numFmtId="0" fontId="10" fillId="8" borderId="1" xfId="0" applyFont="1" applyFill="1" applyBorder="1" applyAlignment="1"/>
    <xf numFmtId="0" fontId="10" fillId="8" borderId="1" xfId="0" applyFont="1" applyFill="1" applyBorder="1" applyAlignment="1">
      <alignment horizontal="center"/>
    </xf>
    <xf numFmtId="3" fontId="10" fillId="8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12" fillId="5" borderId="1" xfId="0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9" fillId="2" borderId="5" xfId="0" applyFont="1" applyFill="1" applyBorder="1" applyAlignment="1"/>
    <xf numFmtId="0" fontId="9" fillId="2" borderId="6" xfId="0" applyFont="1" applyFill="1" applyBorder="1" applyAlignment="1"/>
    <xf numFmtId="0" fontId="14" fillId="8" borderId="5" xfId="0" applyFont="1" applyFill="1" applyBorder="1" applyAlignment="1"/>
    <xf numFmtId="0" fontId="14" fillId="8" borderId="6" xfId="0" applyFont="1" applyFill="1" applyBorder="1" applyAlignment="1"/>
    <xf numFmtId="0" fontId="9" fillId="8" borderId="5" xfId="0" applyFont="1" applyFill="1" applyBorder="1" applyAlignment="1"/>
    <xf numFmtId="0" fontId="9" fillId="8" borderId="6" xfId="0" applyFont="1" applyFill="1" applyBorder="1" applyAlignment="1"/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2" borderId="9" xfId="0" applyFont="1" applyFill="1" applyBorder="1" applyAlignment="1"/>
    <xf numFmtId="0" fontId="10" fillId="2" borderId="6" xfId="0" applyFont="1" applyFill="1" applyBorder="1" applyAlignment="1"/>
    <xf numFmtId="0" fontId="14" fillId="0" borderId="0" xfId="0" applyFont="1"/>
    <xf numFmtId="0" fontId="18" fillId="2" borderId="2" xfId="0" applyFont="1" applyFill="1" applyBorder="1" applyAlignment="1">
      <alignment horizontal="left" vertical="center" wrapText="1"/>
    </xf>
    <xf numFmtId="0" fontId="17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major"/>
      </font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</dxfs>
  <tableStyles count="1" defaultTableStyle="TableStyleMedium9" defaultPivotStyle="PivotStyleLight16">
    <tableStyle name="Cálculo do 13º Salário-style" pivot="0" count="2" xr9:uid="{00000000-0011-0000-FFFF-FFFF00000000}"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contato?utm_source=material_rico&amp;utm_medium=referral&amp;utm_campaign=planilha-calculo-de-decimo-terceiro-salario&amp;utm_content=cta_contato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pontotel.com.br/?utm_source=material_rico&amp;utm_medium=referral&amp;utm_campaign=planilha-calculo-de-decimo-terceiro-salario&amp;utm_content=img_logo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pontotel.com.br/?utm_source=material_rico&amp;utm_medium=referral&amp;utm_campaign=planilha-calculo-de-decimo-terceiro-salario&amp;utm_content=img_log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95250</xdr:colOff>
      <xdr:row>4</xdr:row>
      <xdr:rowOff>171450</xdr:rowOff>
    </xdr:from>
    <xdr:ext cx="4743450" cy="2466975"/>
    <xdr:pic>
      <xdr:nvPicPr>
        <xdr:cNvPr id="2" name="image2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0</xdr:col>
      <xdr:colOff>114300</xdr:colOff>
      <xdr:row>0</xdr:row>
      <xdr:rowOff>95250</xdr:rowOff>
    </xdr:from>
    <xdr:ext cx="2047875" cy="7810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152400</xdr:rowOff>
    </xdr:from>
    <xdr:ext cx="2047875" cy="781050"/>
    <xdr:pic>
      <xdr:nvPicPr>
        <xdr:cNvPr id="3" name="image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152400</xdr:rowOff>
    </xdr:from>
    <xdr:ext cx="2047875" cy="781050"/>
    <xdr:pic>
      <xdr:nvPicPr>
        <xdr:cNvPr id="4" name="image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L198" headerRowCount="0" headerRowDxfId="14" dataDxfId="13" totalsRowDxfId="12">
  <tableColumns count="12">
    <tableColumn id="1" xr3:uid="{00000000-0010-0000-0000-000001000000}" name="Column1" dataDxfId="11"/>
    <tableColumn id="2" xr3:uid="{00000000-0010-0000-0000-000002000000}" name="Column2" dataDxfId="10"/>
    <tableColumn id="3" xr3:uid="{00000000-0010-0000-0000-000003000000}" name="Column3" dataDxfId="9"/>
    <tableColumn id="4" xr3:uid="{00000000-0010-0000-0000-000004000000}" name="Column4" dataDxfId="8"/>
    <tableColumn id="5" xr3:uid="{00000000-0010-0000-0000-000005000000}" name="Column5" dataDxfId="7"/>
    <tableColumn id="6" xr3:uid="{00000000-0010-0000-0000-000006000000}" name="Column6" dataDxfId="6"/>
    <tableColumn id="7" xr3:uid="{00000000-0010-0000-0000-000007000000}" name="Column7" dataDxfId="5"/>
    <tableColumn id="8" xr3:uid="{00000000-0010-0000-0000-000008000000}" name="Column8" dataDxfId="4"/>
    <tableColumn id="9" xr3:uid="{00000000-0010-0000-0000-000009000000}" name="Column9" dataDxfId="3"/>
    <tableColumn id="10" xr3:uid="{00000000-0010-0000-0000-00000A000000}" name="Column10" dataDxfId="2"/>
    <tableColumn id="11" xr3:uid="{00000000-0010-0000-0000-00000B000000}" name="Column11" dataDxfId="1"/>
    <tableColumn id="12" xr3:uid="{00000000-0010-0000-0000-00000C000000}" name="Column12" dataDxfId="0"/>
  </tableColumns>
  <tableStyleInfo name="Cálculo do 13º Salári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pontotel.com.br/contato?utm_source=materialrico&amp;utm_medium=planilha&amp;utm_campaign=calculo1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showGridLines="0" tabSelected="1" workbookViewId="0">
      <selection activeCell="G1" sqref="G1:N220"/>
    </sheetView>
  </sheetViews>
  <sheetFormatPr defaultColWidth="14.42578125" defaultRowHeight="15" customHeight="1" x14ac:dyDescent="0.25"/>
  <cols>
    <col min="1" max="3" width="8.7109375" style="5" customWidth="1"/>
    <col min="4" max="4" width="0.42578125" style="5" customWidth="1"/>
    <col min="5" max="5" width="93.85546875" style="5" customWidth="1"/>
    <col min="6" max="6" width="4.28515625" style="5" customWidth="1"/>
    <col min="7" max="13" width="8.7109375" style="5" customWidth="1"/>
    <col min="14" max="14" width="14.5703125" style="5" customWidth="1"/>
    <col min="15" max="16" width="8.7109375" style="5" customWidth="1"/>
    <col min="17" max="16384" width="14.42578125" style="7"/>
  </cols>
  <sheetData>
    <row r="1" spans="5:16" x14ac:dyDescent="0.25">
      <c r="E1" s="62" t="s">
        <v>27</v>
      </c>
      <c r="F1" s="62"/>
      <c r="G1" s="60" t="s">
        <v>0</v>
      </c>
      <c r="H1" s="61"/>
      <c r="I1" s="61"/>
      <c r="J1" s="61"/>
      <c r="K1" s="61"/>
      <c r="L1" s="61"/>
      <c r="M1" s="61"/>
      <c r="N1" s="61"/>
    </row>
    <row r="2" spans="5:16" x14ac:dyDescent="0.25">
      <c r="E2" s="62"/>
      <c r="F2" s="62"/>
      <c r="G2" s="61"/>
      <c r="H2" s="61"/>
      <c r="I2" s="61"/>
      <c r="J2" s="61"/>
      <c r="K2" s="61"/>
      <c r="L2" s="61"/>
      <c r="M2" s="61"/>
      <c r="N2" s="61"/>
    </row>
    <row r="3" spans="5:16" x14ac:dyDescent="0.25">
      <c r="E3" s="62"/>
      <c r="F3" s="62"/>
      <c r="G3" s="61"/>
      <c r="H3" s="61"/>
      <c r="I3" s="61"/>
      <c r="J3" s="61"/>
      <c r="K3" s="61"/>
      <c r="L3" s="61"/>
      <c r="M3" s="61"/>
      <c r="N3" s="61"/>
    </row>
    <row r="4" spans="5:16" x14ac:dyDescent="0.25">
      <c r="G4" s="61"/>
      <c r="H4" s="61"/>
      <c r="I4" s="61"/>
      <c r="J4" s="61"/>
      <c r="K4" s="61"/>
      <c r="L4" s="61"/>
      <c r="M4" s="61"/>
      <c r="N4" s="61"/>
    </row>
    <row r="5" spans="5:16" x14ac:dyDescent="0.25">
      <c r="G5" s="61"/>
      <c r="H5" s="61"/>
      <c r="I5" s="61"/>
      <c r="J5" s="61"/>
      <c r="K5" s="61"/>
      <c r="L5" s="61"/>
      <c r="M5" s="61"/>
      <c r="N5" s="61"/>
    </row>
    <row r="6" spans="5:16" ht="218.25" customHeight="1" x14ac:dyDescent="0.25">
      <c r="E6" s="59" t="s">
        <v>30</v>
      </c>
      <c r="G6" s="61"/>
      <c r="H6" s="61"/>
      <c r="I6" s="61"/>
      <c r="J6" s="61"/>
      <c r="K6" s="61"/>
      <c r="L6" s="61"/>
      <c r="M6" s="61"/>
      <c r="N6" s="61"/>
      <c r="P6" s="58"/>
    </row>
    <row r="7" spans="5:16" x14ac:dyDescent="0.25">
      <c r="G7" s="61"/>
      <c r="H7" s="61"/>
      <c r="I7" s="61"/>
      <c r="J7" s="61"/>
      <c r="K7" s="61"/>
      <c r="L7" s="61"/>
      <c r="M7" s="61"/>
      <c r="N7" s="61"/>
    </row>
    <row r="8" spans="5:16" x14ac:dyDescent="0.25">
      <c r="G8" s="61"/>
      <c r="H8" s="61"/>
      <c r="I8" s="61"/>
      <c r="J8" s="61"/>
      <c r="K8" s="61"/>
      <c r="L8" s="61"/>
      <c r="M8" s="61"/>
      <c r="N8" s="61"/>
    </row>
    <row r="9" spans="5:16" x14ac:dyDescent="0.25">
      <c r="G9" s="61"/>
      <c r="H9" s="61"/>
      <c r="I9" s="61"/>
      <c r="J9" s="61"/>
      <c r="K9" s="61"/>
      <c r="L9" s="61"/>
      <c r="M9" s="61"/>
      <c r="N9" s="61"/>
    </row>
    <row r="10" spans="5:16" x14ac:dyDescent="0.25">
      <c r="G10" s="61"/>
      <c r="H10" s="61"/>
      <c r="I10" s="61"/>
      <c r="J10" s="61"/>
      <c r="K10" s="61"/>
      <c r="L10" s="61"/>
      <c r="M10" s="61"/>
      <c r="N10" s="61"/>
    </row>
    <row r="11" spans="5:16" x14ac:dyDescent="0.25">
      <c r="G11" s="61"/>
      <c r="H11" s="61"/>
      <c r="I11" s="61"/>
      <c r="J11" s="61"/>
      <c r="K11" s="61"/>
      <c r="L11" s="61"/>
      <c r="M11" s="61"/>
      <c r="N11" s="61"/>
    </row>
    <row r="12" spans="5:16" x14ac:dyDescent="0.25">
      <c r="G12" s="61"/>
      <c r="H12" s="61"/>
      <c r="I12" s="61"/>
      <c r="J12" s="61"/>
      <c r="K12" s="61"/>
      <c r="L12" s="61"/>
      <c r="M12" s="61"/>
      <c r="N12" s="61"/>
    </row>
    <row r="13" spans="5:16" x14ac:dyDescent="0.25">
      <c r="G13" s="61"/>
      <c r="H13" s="61"/>
      <c r="I13" s="61"/>
      <c r="J13" s="61"/>
      <c r="K13" s="61"/>
      <c r="L13" s="61"/>
      <c r="M13" s="61"/>
      <c r="N13" s="61"/>
    </row>
    <row r="14" spans="5:16" x14ac:dyDescent="0.25">
      <c r="G14" s="61"/>
      <c r="H14" s="61"/>
      <c r="I14" s="61"/>
      <c r="J14" s="61"/>
      <c r="K14" s="61"/>
      <c r="L14" s="61"/>
      <c r="M14" s="61"/>
      <c r="N14" s="61"/>
    </row>
    <row r="15" spans="5:16" x14ac:dyDescent="0.25">
      <c r="G15" s="61"/>
      <c r="H15" s="61"/>
      <c r="I15" s="61"/>
      <c r="J15" s="61"/>
      <c r="K15" s="61"/>
      <c r="L15" s="61"/>
      <c r="M15" s="61"/>
      <c r="N15" s="61"/>
    </row>
    <row r="16" spans="5:16" x14ac:dyDescent="0.25">
      <c r="G16" s="61"/>
      <c r="H16" s="61"/>
      <c r="I16" s="61"/>
      <c r="J16" s="61"/>
      <c r="K16" s="61"/>
      <c r="L16" s="61"/>
      <c r="M16" s="61"/>
      <c r="N16" s="61"/>
    </row>
    <row r="17" spans="7:14" x14ac:dyDescent="0.25">
      <c r="G17" s="61"/>
      <c r="H17" s="61"/>
      <c r="I17" s="61"/>
      <c r="J17" s="61"/>
      <c r="K17" s="61"/>
      <c r="L17" s="61"/>
      <c r="M17" s="61"/>
      <c r="N17" s="61"/>
    </row>
    <row r="18" spans="7:14" ht="15.75" customHeight="1" x14ac:dyDescent="0.25">
      <c r="G18" s="61"/>
      <c r="H18" s="61"/>
      <c r="I18" s="61"/>
      <c r="J18" s="61"/>
      <c r="K18" s="61"/>
      <c r="L18" s="61"/>
      <c r="M18" s="61"/>
      <c r="N18" s="61"/>
    </row>
    <row r="19" spans="7:14" ht="15.75" customHeight="1" x14ac:dyDescent="0.25">
      <c r="G19" s="61"/>
      <c r="H19" s="61"/>
      <c r="I19" s="61"/>
      <c r="J19" s="61"/>
      <c r="K19" s="61"/>
      <c r="L19" s="61"/>
      <c r="M19" s="61"/>
      <c r="N19" s="61"/>
    </row>
    <row r="20" spans="7:14" ht="15.75" customHeight="1" x14ac:dyDescent="0.25">
      <c r="G20" s="61"/>
      <c r="H20" s="61"/>
      <c r="I20" s="61"/>
      <c r="J20" s="61"/>
      <c r="K20" s="61"/>
      <c r="L20" s="61"/>
      <c r="M20" s="61"/>
      <c r="N20" s="61"/>
    </row>
    <row r="21" spans="7:14" ht="15.75" customHeight="1" x14ac:dyDescent="0.25">
      <c r="G21" s="61"/>
      <c r="H21" s="61"/>
      <c r="I21" s="61"/>
      <c r="J21" s="61"/>
      <c r="K21" s="61"/>
      <c r="L21" s="61"/>
      <c r="M21" s="61"/>
      <c r="N21" s="61"/>
    </row>
    <row r="22" spans="7:14" ht="15.75" customHeight="1" x14ac:dyDescent="0.25">
      <c r="G22" s="61"/>
      <c r="H22" s="61"/>
      <c r="I22" s="61"/>
      <c r="J22" s="61"/>
      <c r="K22" s="61"/>
      <c r="L22" s="61"/>
      <c r="M22" s="61"/>
      <c r="N22" s="61"/>
    </row>
    <row r="23" spans="7:14" ht="15.75" customHeight="1" x14ac:dyDescent="0.25">
      <c r="G23" s="61"/>
      <c r="H23" s="61"/>
      <c r="I23" s="61"/>
      <c r="J23" s="61"/>
      <c r="K23" s="61"/>
      <c r="L23" s="61"/>
      <c r="M23" s="61"/>
      <c r="N23" s="61"/>
    </row>
    <row r="24" spans="7:14" ht="15.75" customHeight="1" x14ac:dyDescent="0.25">
      <c r="G24" s="61"/>
      <c r="H24" s="61"/>
      <c r="I24" s="61"/>
      <c r="J24" s="61"/>
      <c r="K24" s="61"/>
      <c r="L24" s="61"/>
      <c r="M24" s="61"/>
      <c r="N24" s="61"/>
    </row>
    <row r="25" spans="7:14" ht="15.75" customHeight="1" x14ac:dyDescent="0.25">
      <c r="G25" s="61"/>
      <c r="H25" s="61"/>
      <c r="I25" s="61"/>
      <c r="J25" s="61"/>
      <c r="K25" s="61"/>
      <c r="L25" s="61"/>
      <c r="M25" s="61"/>
      <c r="N25" s="61"/>
    </row>
    <row r="26" spans="7:14" ht="15.75" customHeight="1" x14ac:dyDescent="0.25">
      <c r="G26" s="61"/>
      <c r="H26" s="61"/>
      <c r="I26" s="61"/>
      <c r="J26" s="61"/>
      <c r="K26" s="61"/>
      <c r="L26" s="61"/>
      <c r="M26" s="61"/>
      <c r="N26" s="61"/>
    </row>
    <row r="27" spans="7:14" ht="15.75" customHeight="1" x14ac:dyDescent="0.25">
      <c r="G27" s="61"/>
      <c r="H27" s="61"/>
      <c r="I27" s="61"/>
      <c r="J27" s="61"/>
      <c r="K27" s="61"/>
      <c r="L27" s="61"/>
      <c r="M27" s="61"/>
      <c r="N27" s="61"/>
    </row>
    <row r="28" spans="7:14" ht="15.75" customHeight="1" x14ac:dyDescent="0.25">
      <c r="G28" s="61"/>
      <c r="H28" s="61"/>
      <c r="I28" s="61"/>
      <c r="J28" s="61"/>
      <c r="K28" s="61"/>
      <c r="L28" s="61"/>
      <c r="M28" s="61"/>
      <c r="N28" s="61"/>
    </row>
    <row r="29" spans="7:14" ht="15.75" customHeight="1" x14ac:dyDescent="0.25">
      <c r="G29" s="61"/>
      <c r="H29" s="61"/>
      <c r="I29" s="61"/>
      <c r="J29" s="61"/>
      <c r="K29" s="61"/>
      <c r="L29" s="61"/>
      <c r="M29" s="61"/>
      <c r="N29" s="61"/>
    </row>
    <row r="30" spans="7:14" ht="15.75" customHeight="1" x14ac:dyDescent="0.25">
      <c r="G30" s="61"/>
      <c r="H30" s="61"/>
      <c r="I30" s="61"/>
      <c r="J30" s="61"/>
      <c r="K30" s="61"/>
      <c r="L30" s="61"/>
      <c r="M30" s="61"/>
      <c r="N30" s="61"/>
    </row>
    <row r="31" spans="7:14" ht="15.75" customHeight="1" x14ac:dyDescent="0.25">
      <c r="G31" s="61"/>
      <c r="H31" s="61"/>
      <c r="I31" s="61"/>
      <c r="J31" s="61"/>
      <c r="K31" s="61"/>
      <c r="L31" s="61"/>
      <c r="M31" s="61"/>
      <c r="N31" s="61"/>
    </row>
    <row r="32" spans="7:14" ht="15.75" customHeight="1" x14ac:dyDescent="0.25">
      <c r="G32" s="61"/>
      <c r="H32" s="61"/>
      <c r="I32" s="61"/>
      <c r="J32" s="61"/>
      <c r="K32" s="61"/>
      <c r="L32" s="61"/>
      <c r="M32" s="61"/>
      <c r="N32" s="61"/>
    </row>
    <row r="33" spans="7:14" ht="15.75" customHeight="1" x14ac:dyDescent="0.25">
      <c r="G33" s="61"/>
      <c r="H33" s="61"/>
      <c r="I33" s="61"/>
      <c r="J33" s="61"/>
      <c r="K33" s="61"/>
      <c r="L33" s="61"/>
      <c r="M33" s="61"/>
      <c r="N33" s="61"/>
    </row>
    <row r="34" spans="7:14" ht="15.75" customHeight="1" x14ac:dyDescent="0.25">
      <c r="G34" s="61"/>
      <c r="H34" s="61"/>
      <c r="I34" s="61"/>
      <c r="J34" s="61"/>
      <c r="K34" s="61"/>
      <c r="L34" s="61"/>
      <c r="M34" s="61"/>
      <c r="N34" s="61"/>
    </row>
    <row r="35" spans="7:14" ht="15.75" customHeight="1" x14ac:dyDescent="0.25">
      <c r="G35" s="61"/>
      <c r="H35" s="61"/>
      <c r="I35" s="61"/>
      <c r="J35" s="61"/>
      <c r="K35" s="61"/>
      <c r="L35" s="61"/>
      <c r="M35" s="61"/>
      <c r="N35" s="61"/>
    </row>
    <row r="36" spans="7:14" ht="15.75" customHeight="1" x14ac:dyDescent="0.25">
      <c r="G36" s="61"/>
      <c r="H36" s="61"/>
      <c r="I36" s="61"/>
      <c r="J36" s="61"/>
      <c r="K36" s="61"/>
      <c r="L36" s="61"/>
      <c r="M36" s="61"/>
      <c r="N36" s="61"/>
    </row>
    <row r="37" spans="7:14" ht="15.75" customHeight="1" x14ac:dyDescent="0.25">
      <c r="G37" s="61"/>
      <c r="H37" s="61"/>
      <c r="I37" s="61"/>
      <c r="J37" s="61"/>
      <c r="K37" s="61"/>
      <c r="L37" s="61"/>
      <c r="M37" s="61"/>
      <c r="N37" s="61"/>
    </row>
    <row r="38" spans="7:14" ht="15.75" customHeight="1" x14ac:dyDescent="0.25">
      <c r="G38" s="61"/>
      <c r="H38" s="61"/>
      <c r="I38" s="61"/>
      <c r="J38" s="61"/>
      <c r="K38" s="61"/>
      <c r="L38" s="61"/>
      <c r="M38" s="61"/>
      <c r="N38" s="61"/>
    </row>
    <row r="39" spans="7:14" ht="15.75" customHeight="1" x14ac:dyDescent="0.25">
      <c r="G39" s="61"/>
      <c r="H39" s="61"/>
      <c r="I39" s="61"/>
      <c r="J39" s="61"/>
      <c r="K39" s="61"/>
      <c r="L39" s="61"/>
      <c r="M39" s="61"/>
      <c r="N39" s="61"/>
    </row>
    <row r="40" spans="7:14" ht="15.75" customHeight="1" x14ac:dyDescent="0.25">
      <c r="G40" s="61"/>
      <c r="H40" s="61"/>
      <c r="I40" s="61"/>
      <c r="J40" s="61"/>
      <c r="K40" s="61"/>
      <c r="L40" s="61"/>
      <c r="M40" s="61"/>
      <c r="N40" s="61"/>
    </row>
    <row r="41" spans="7:14" ht="15.75" customHeight="1" x14ac:dyDescent="0.25">
      <c r="G41" s="61"/>
      <c r="H41" s="61"/>
      <c r="I41" s="61"/>
      <c r="J41" s="61"/>
      <c r="K41" s="61"/>
      <c r="L41" s="61"/>
      <c r="M41" s="61"/>
      <c r="N41" s="61"/>
    </row>
    <row r="42" spans="7:14" ht="15.75" customHeight="1" x14ac:dyDescent="0.25">
      <c r="G42" s="61"/>
      <c r="H42" s="61"/>
      <c r="I42" s="61"/>
      <c r="J42" s="61"/>
      <c r="K42" s="61"/>
      <c r="L42" s="61"/>
      <c r="M42" s="61"/>
      <c r="N42" s="61"/>
    </row>
    <row r="43" spans="7:14" ht="15.75" customHeight="1" x14ac:dyDescent="0.25">
      <c r="G43" s="61"/>
      <c r="H43" s="61"/>
      <c r="I43" s="61"/>
      <c r="J43" s="61"/>
      <c r="K43" s="61"/>
      <c r="L43" s="61"/>
      <c r="M43" s="61"/>
      <c r="N43" s="61"/>
    </row>
    <row r="44" spans="7:14" ht="15.75" customHeight="1" x14ac:dyDescent="0.25">
      <c r="G44" s="61"/>
      <c r="H44" s="61"/>
      <c r="I44" s="61"/>
      <c r="J44" s="61"/>
      <c r="K44" s="61"/>
      <c r="L44" s="61"/>
      <c r="M44" s="61"/>
      <c r="N44" s="61"/>
    </row>
    <row r="45" spans="7:14" ht="15.75" customHeight="1" x14ac:dyDescent="0.25">
      <c r="G45" s="61"/>
      <c r="H45" s="61"/>
      <c r="I45" s="61"/>
      <c r="J45" s="61"/>
      <c r="K45" s="61"/>
      <c r="L45" s="61"/>
      <c r="M45" s="61"/>
      <c r="N45" s="61"/>
    </row>
    <row r="46" spans="7:14" ht="15.75" customHeight="1" x14ac:dyDescent="0.25">
      <c r="G46" s="61"/>
      <c r="H46" s="61"/>
      <c r="I46" s="61"/>
      <c r="J46" s="61"/>
      <c r="K46" s="61"/>
      <c r="L46" s="61"/>
      <c r="M46" s="61"/>
      <c r="N46" s="61"/>
    </row>
    <row r="47" spans="7:14" ht="15.75" customHeight="1" x14ac:dyDescent="0.25">
      <c r="G47" s="61"/>
      <c r="H47" s="61"/>
      <c r="I47" s="61"/>
      <c r="J47" s="61"/>
      <c r="K47" s="61"/>
      <c r="L47" s="61"/>
      <c r="M47" s="61"/>
      <c r="N47" s="61"/>
    </row>
    <row r="48" spans="7:14" ht="15.75" customHeight="1" x14ac:dyDescent="0.25">
      <c r="G48" s="61"/>
      <c r="H48" s="61"/>
      <c r="I48" s="61"/>
      <c r="J48" s="61"/>
      <c r="K48" s="61"/>
      <c r="L48" s="61"/>
      <c r="M48" s="61"/>
      <c r="N48" s="61"/>
    </row>
    <row r="49" spans="7:14" ht="15.75" customHeight="1" x14ac:dyDescent="0.25">
      <c r="G49" s="61"/>
      <c r="H49" s="61"/>
      <c r="I49" s="61"/>
      <c r="J49" s="61"/>
      <c r="K49" s="61"/>
      <c r="L49" s="61"/>
      <c r="M49" s="61"/>
      <c r="N49" s="61"/>
    </row>
    <row r="50" spans="7:14" ht="15.75" customHeight="1" x14ac:dyDescent="0.25">
      <c r="G50" s="61"/>
      <c r="H50" s="61"/>
      <c r="I50" s="61"/>
      <c r="J50" s="61"/>
      <c r="K50" s="61"/>
      <c r="L50" s="61"/>
      <c r="M50" s="61"/>
      <c r="N50" s="61"/>
    </row>
    <row r="51" spans="7:14" ht="15.75" customHeight="1" x14ac:dyDescent="0.25">
      <c r="G51" s="61"/>
      <c r="H51" s="61"/>
      <c r="I51" s="61"/>
      <c r="J51" s="61"/>
      <c r="K51" s="61"/>
      <c r="L51" s="61"/>
      <c r="M51" s="61"/>
      <c r="N51" s="61"/>
    </row>
    <row r="52" spans="7:14" ht="15.75" customHeight="1" x14ac:dyDescent="0.25">
      <c r="G52" s="61"/>
      <c r="H52" s="61"/>
      <c r="I52" s="61"/>
      <c r="J52" s="61"/>
      <c r="K52" s="61"/>
      <c r="L52" s="61"/>
      <c r="M52" s="61"/>
      <c r="N52" s="61"/>
    </row>
    <row r="53" spans="7:14" ht="15.75" customHeight="1" x14ac:dyDescent="0.25">
      <c r="G53" s="61"/>
      <c r="H53" s="61"/>
      <c r="I53" s="61"/>
      <c r="J53" s="61"/>
      <c r="K53" s="61"/>
      <c r="L53" s="61"/>
      <c r="M53" s="61"/>
      <c r="N53" s="61"/>
    </row>
    <row r="54" spans="7:14" ht="15.75" customHeight="1" x14ac:dyDescent="0.25">
      <c r="G54" s="61"/>
      <c r="H54" s="61"/>
      <c r="I54" s="61"/>
      <c r="J54" s="61"/>
      <c r="K54" s="61"/>
      <c r="L54" s="61"/>
      <c r="M54" s="61"/>
      <c r="N54" s="61"/>
    </row>
    <row r="55" spans="7:14" ht="15.75" customHeight="1" x14ac:dyDescent="0.25">
      <c r="G55" s="61"/>
      <c r="H55" s="61"/>
      <c r="I55" s="61"/>
      <c r="J55" s="61"/>
      <c r="K55" s="61"/>
      <c r="L55" s="61"/>
      <c r="M55" s="61"/>
      <c r="N55" s="61"/>
    </row>
    <row r="56" spans="7:14" ht="15.75" customHeight="1" x14ac:dyDescent="0.25">
      <c r="G56" s="61"/>
      <c r="H56" s="61"/>
      <c r="I56" s="61"/>
      <c r="J56" s="61"/>
      <c r="K56" s="61"/>
      <c r="L56" s="61"/>
      <c r="M56" s="61"/>
      <c r="N56" s="61"/>
    </row>
    <row r="57" spans="7:14" ht="15.75" customHeight="1" x14ac:dyDescent="0.25">
      <c r="G57" s="61"/>
      <c r="H57" s="61"/>
      <c r="I57" s="61"/>
      <c r="J57" s="61"/>
      <c r="K57" s="61"/>
      <c r="L57" s="61"/>
      <c r="M57" s="61"/>
      <c r="N57" s="61"/>
    </row>
    <row r="58" spans="7:14" ht="15.75" customHeight="1" x14ac:dyDescent="0.25">
      <c r="G58" s="61"/>
      <c r="H58" s="61"/>
      <c r="I58" s="61"/>
      <c r="J58" s="61"/>
      <c r="K58" s="61"/>
      <c r="L58" s="61"/>
      <c r="M58" s="61"/>
      <c r="N58" s="61"/>
    </row>
    <row r="59" spans="7:14" ht="15.75" customHeight="1" x14ac:dyDescent="0.25">
      <c r="G59" s="61"/>
      <c r="H59" s="61"/>
      <c r="I59" s="61"/>
      <c r="J59" s="61"/>
      <c r="K59" s="61"/>
      <c r="L59" s="61"/>
      <c r="M59" s="61"/>
      <c r="N59" s="61"/>
    </row>
    <row r="60" spans="7:14" ht="15.75" customHeight="1" x14ac:dyDescent="0.25">
      <c r="G60" s="61"/>
      <c r="H60" s="61"/>
      <c r="I60" s="61"/>
      <c r="J60" s="61"/>
      <c r="K60" s="61"/>
      <c r="L60" s="61"/>
      <c r="M60" s="61"/>
      <c r="N60" s="61"/>
    </row>
    <row r="61" spans="7:14" ht="15.75" customHeight="1" x14ac:dyDescent="0.25">
      <c r="G61" s="61"/>
      <c r="H61" s="61"/>
      <c r="I61" s="61"/>
      <c r="J61" s="61"/>
      <c r="K61" s="61"/>
      <c r="L61" s="61"/>
      <c r="M61" s="61"/>
      <c r="N61" s="61"/>
    </row>
    <row r="62" spans="7:14" ht="15.75" customHeight="1" x14ac:dyDescent="0.25">
      <c r="G62" s="61"/>
      <c r="H62" s="61"/>
      <c r="I62" s="61"/>
      <c r="J62" s="61"/>
      <c r="K62" s="61"/>
      <c r="L62" s="61"/>
      <c r="M62" s="61"/>
      <c r="N62" s="61"/>
    </row>
    <row r="63" spans="7:14" ht="15.75" customHeight="1" x14ac:dyDescent="0.25">
      <c r="G63" s="61"/>
      <c r="H63" s="61"/>
      <c r="I63" s="61"/>
      <c r="J63" s="61"/>
      <c r="K63" s="61"/>
      <c r="L63" s="61"/>
      <c r="M63" s="61"/>
      <c r="N63" s="61"/>
    </row>
    <row r="64" spans="7:14" ht="15.75" customHeight="1" x14ac:dyDescent="0.25">
      <c r="G64" s="61"/>
      <c r="H64" s="61"/>
      <c r="I64" s="61"/>
      <c r="J64" s="61"/>
      <c r="K64" s="61"/>
      <c r="L64" s="61"/>
      <c r="M64" s="61"/>
      <c r="N64" s="61"/>
    </row>
    <row r="65" spans="7:14" ht="15.75" customHeight="1" x14ac:dyDescent="0.25">
      <c r="G65" s="61"/>
      <c r="H65" s="61"/>
      <c r="I65" s="61"/>
      <c r="J65" s="61"/>
      <c r="K65" s="61"/>
      <c r="L65" s="61"/>
      <c r="M65" s="61"/>
      <c r="N65" s="61"/>
    </row>
    <row r="66" spans="7:14" ht="15.75" customHeight="1" x14ac:dyDescent="0.25">
      <c r="G66" s="61"/>
      <c r="H66" s="61"/>
      <c r="I66" s="61"/>
      <c r="J66" s="61"/>
      <c r="K66" s="61"/>
      <c r="L66" s="61"/>
      <c r="M66" s="61"/>
      <c r="N66" s="61"/>
    </row>
    <row r="67" spans="7:14" ht="15.75" customHeight="1" x14ac:dyDescent="0.25">
      <c r="G67" s="61"/>
      <c r="H67" s="61"/>
      <c r="I67" s="61"/>
      <c r="J67" s="61"/>
      <c r="K67" s="61"/>
      <c r="L67" s="61"/>
      <c r="M67" s="61"/>
      <c r="N67" s="61"/>
    </row>
    <row r="68" spans="7:14" ht="15.75" customHeight="1" x14ac:dyDescent="0.25">
      <c r="G68" s="61"/>
      <c r="H68" s="61"/>
      <c r="I68" s="61"/>
      <c r="J68" s="61"/>
      <c r="K68" s="61"/>
      <c r="L68" s="61"/>
      <c r="M68" s="61"/>
      <c r="N68" s="61"/>
    </row>
    <row r="69" spans="7:14" ht="15.75" customHeight="1" x14ac:dyDescent="0.25">
      <c r="G69" s="61"/>
      <c r="H69" s="61"/>
      <c r="I69" s="61"/>
      <c r="J69" s="61"/>
      <c r="K69" s="61"/>
      <c r="L69" s="61"/>
      <c r="M69" s="61"/>
      <c r="N69" s="61"/>
    </row>
    <row r="70" spans="7:14" ht="15.75" customHeight="1" x14ac:dyDescent="0.25">
      <c r="G70" s="61"/>
      <c r="H70" s="61"/>
      <c r="I70" s="61"/>
      <c r="J70" s="61"/>
      <c r="K70" s="61"/>
      <c r="L70" s="61"/>
      <c r="M70" s="61"/>
      <c r="N70" s="61"/>
    </row>
    <row r="71" spans="7:14" ht="15.75" customHeight="1" x14ac:dyDescent="0.25">
      <c r="G71" s="61"/>
      <c r="H71" s="61"/>
      <c r="I71" s="61"/>
      <c r="J71" s="61"/>
      <c r="K71" s="61"/>
      <c r="L71" s="61"/>
      <c r="M71" s="61"/>
      <c r="N71" s="61"/>
    </row>
    <row r="72" spans="7:14" ht="15.75" customHeight="1" x14ac:dyDescent="0.25">
      <c r="G72" s="61"/>
      <c r="H72" s="61"/>
      <c r="I72" s="61"/>
      <c r="J72" s="61"/>
      <c r="K72" s="61"/>
      <c r="L72" s="61"/>
      <c r="M72" s="61"/>
      <c r="N72" s="61"/>
    </row>
    <row r="73" spans="7:14" ht="15.75" customHeight="1" x14ac:dyDescent="0.25">
      <c r="G73" s="61"/>
      <c r="H73" s="61"/>
      <c r="I73" s="61"/>
      <c r="J73" s="61"/>
      <c r="K73" s="61"/>
      <c r="L73" s="61"/>
      <c r="M73" s="61"/>
      <c r="N73" s="61"/>
    </row>
    <row r="74" spans="7:14" ht="15.75" customHeight="1" x14ac:dyDescent="0.25">
      <c r="G74" s="61"/>
      <c r="H74" s="61"/>
      <c r="I74" s="61"/>
      <c r="J74" s="61"/>
      <c r="K74" s="61"/>
      <c r="L74" s="61"/>
      <c r="M74" s="61"/>
      <c r="N74" s="61"/>
    </row>
    <row r="75" spans="7:14" ht="15.75" customHeight="1" x14ac:dyDescent="0.25">
      <c r="G75" s="61"/>
      <c r="H75" s="61"/>
      <c r="I75" s="61"/>
      <c r="J75" s="61"/>
      <c r="K75" s="61"/>
      <c r="L75" s="61"/>
      <c r="M75" s="61"/>
      <c r="N75" s="61"/>
    </row>
    <row r="76" spans="7:14" ht="15.75" customHeight="1" x14ac:dyDescent="0.25">
      <c r="G76" s="61"/>
      <c r="H76" s="61"/>
      <c r="I76" s="61"/>
      <c r="J76" s="61"/>
      <c r="K76" s="61"/>
      <c r="L76" s="61"/>
      <c r="M76" s="61"/>
      <c r="N76" s="61"/>
    </row>
    <row r="77" spans="7:14" ht="15.75" customHeight="1" x14ac:dyDescent="0.25">
      <c r="G77" s="61"/>
      <c r="H77" s="61"/>
      <c r="I77" s="61"/>
      <c r="J77" s="61"/>
      <c r="K77" s="61"/>
      <c r="L77" s="61"/>
      <c r="M77" s="61"/>
      <c r="N77" s="61"/>
    </row>
    <row r="78" spans="7:14" ht="15.75" customHeight="1" x14ac:dyDescent="0.25">
      <c r="G78" s="61"/>
      <c r="H78" s="61"/>
      <c r="I78" s="61"/>
      <c r="J78" s="61"/>
      <c r="K78" s="61"/>
      <c r="L78" s="61"/>
      <c r="M78" s="61"/>
      <c r="N78" s="61"/>
    </row>
    <row r="79" spans="7:14" ht="15.75" customHeight="1" x14ac:dyDescent="0.25">
      <c r="G79" s="61"/>
      <c r="H79" s="61"/>
      <c r="I79" s="61"/>
      <c r="J79" s="61"/>
      <c r="K79" s="61"/>
      <c r="L79" s="61"/>
      <c r="M79" s="61"/>
      <c r="N79" s="61"/>
    </row>
    <row r="80" spans="7:14" ht="15.75" customHeight="1" x14ac:dyDescent="0.25">
      <c r="G80" s="61"/>
      <c r="H80" s="61"/>
      <c r="I80" s="61"/>
      <c r="J80" s="61"/>
      <c r="K80" s="61"/>
      <c r="L80" s="61"/>
      <c r="M80" s="61"/>
      <c r="N80" s="61"/>
    </row>
    <row r="81" spans="7:14" ht="15.75" customHeight="1" x14ac:dyDescent="0.25">
      <c r="G81" s="61"/>
      <c r="H81" s="61"/>
      <c r="I81" s="61"/>
      <c r="J81" s="61"/>
      <c r="K81" s="61"/>
      <c r="L81" s="61"/>
      <c r="M81" s="61"/>
      <c r="N81" s="61"/>
    </row>
    <row r="82" spans="7:14" ht="15.75" customHeight="1" x14ac:dyDescent="0.25">
      <c r="G82" s="61"/>
      <c r="H82" s="61"/>
      <c r="I82" s="61"/>
      <c r="J82" s="61"/>
      <c r="K82" s="61"/>
      <c r="L82" s="61"/>
      <c r="M82" s="61"/>
      <c r="N82" s="61"/>
    </row>
    <row r="83" spans="7:14" ht="15.75" customHeight="1" x14ac:dyDescent="0.25">
      <c r="G83" s="61"/>
      <c r="H83" s="61"/>
      <c r="I83" s="61"/>
      <c r="J83" s="61"/>
      <c r="K83" s="61"/>
      <c r="L83" s="61"/>
      <c r="M83" s="61"/>
      <c r="N83" s="61"/>
    </row>
    <row r="84" spans="7:14" ht="15.75" customHeight="1" x14ac:dyDescent="0.25">
      <c r="G84" s="61"/>
      <c r="H84" s="61"/>
      <c r="I84" s="61"/>
      <c r="J84" s="61"/>
      <c r="K84" s="61"/>
      <c r="L84" s="61"/>
      <c r="M84" s="61"/>
      <c r="N84" s="61"/>
    </row>
    <row r="85" spans="7:14" ht="15.75" customHeight="1" x14ac:dyDescent="0.25">
      <c r="G85" s="61"/>
      <c r="H85" s="61"/>
      <c r="I85" s="61"/>
      <c r="J85" s="61"/>
      <c r="K85" s="61"/>
      <c r="L85" s="61"/>
      <c r="M85" s="61"/>
      <c r="N85" s="61"/>
    </row>
    <row r="86" spans="7:14" ht="15.75" customHeight="1" x14ac:dyDescent="0.25">
      <c r="G86" s="61"/>
      <c r="H86" s="61"/>
      <c r="I86" s="61"/>
      <c r="J86" s="61"/>
      <c r="K86" s="61"/>
      <c r="L86" s="61"/>
      <c r="M86" s="61"/>
      <c r="N86" s="61"/>
    </row>
    <row r="87" spans="7:14" ht="15.75" customHeight="1" x14ac:dyDescent="0.25">
      <c r="G87" s="61"/>
      <c r="H87" s="61"/>
      <c r="I87" s="61"/>
      <c r="J87" s="61"/>
      <c r="K87" s="61"/>
      <c r="L87" s="61"/>
      <c r="M87" s="61"/>
      <c r="N87" s="61"/>
    </row>
    <row r="88" spans="7:14" ht="15.75" customHeight="1" x14ac:dyDescent="0.25">
      <c r="G88" s="61"/>
      <c r="H88" s="61"/>
      <c r="I88" s="61"/>
      <c r="J88" s="61"/>
      <c r="K88" s="61"/>
      <c r="L88" s="61"/>
      <c r="M88" s="61"/>
      <c r="N88" s="61"/>
    </row>
    <row r="89" spans="7:14" ht="15.75" customHeight="1" x14ac:dyDescent="0.25">
      <c r="G89" s="61"/>
      <c r="H89" s="61"/>
      <c r="I89" s="61"/>
      <c r="J89" s="61"/>
      <c r="K89" s="61"/>
      <c r="L89" s="61"/>
      <c r="M89" s="61"/>
      <c r="N89" s="61"/>
    </row>
    <row r="90" spans="7:14" ht="15.75" customHeight="1" x14ac:dyDescent="0.25">
      <c r="G90" s="61"/>
      <c r="H90" s="61"/>
      <c r="I90" s="61"/>
      <c r="J90" s="61"/>
      <c r="K90" s="61"/>
      <c r="L90" s="61"/>
      <c r="M90" s="61"/>
      <c r="N90" s="61"/>
    </row>
    <row r="91" spans="7:14" ht="15.75" customHeight="1" x14ac:dyDescent="0.25">
      <c r="G91" s="61"/>
      <c r="H91" s="61"/>
      <c r="I91" s="61"/>
      <c r="J91" s="61"/>
      <c r="K91" s="61"/>
      <c r="L91" s="61"/>
      <c r="M91" s="61"/>
      <c r="N91" s="61"/>
    </row>
    <row r="92" spans="7:14" ht="15.75" customHeight="1" x14ac:dyDescent="0.25">
      <c r="G92" s="61"/>
      <c r="H92" s="61"/>
      <c r="I92" s="61"/>
      <c r="J92" s="61"/>
      <c r="K92" s="61"/>
      <c r="L92" s="61"/>
      <c r="M92" s="61"/>
      <c r="N92" s="61"/>
    </row>
    <row r="93" spans="7:14" ht="15.75" customHeight="1" x14ac:dyDescent="0.25">
      <c r="G93" s="61"/>
      <c r="H93" s="61"/>
      <c r="I93" s="61"/>
      <c r="J93" s="61"/>
      <c r="K93" s="61"/>
      <c r="L93" s="61"/>
      <c r="M93" s="61"/>
      <c r="N93" s="61"/>
    </row>
    <row r="94" spans="7:14" ht="15.75" customHeight="1" x14ac:dyDescent="0.25">
      <c r="G94" s="61"/>
      <c r="H94" s="61"/>
      <c r="I94" s="61"/>
      <c r="J94" s="61"/>
      <c r="K94" s="61"/>
      <c r="L94" s="61"/>
      <c r="M94" s="61"/>
      <c r="N94" s="61"/>
    </row>
    <row r="95" spans="7:14" ht="15.75" customHeight="1" x14ac:dyDescent="0.25">
      <c r="G95" s="61"/>
      <c r="H95" s="61"/>
      <c r="I95" s="61"/>
      <c r="J95" s="61"/>
      <c r="K95" s="61"/>
      <c r="L95" s="61"/>
      <c r="M95" s="61"/>
      <c r="N95" s="61"/>
    </row>
    <row r="96" spans="7:14" ht="15.75" customHeight="1" x14ac:dyDescent="0.25">
      <c r="G96" s="61"/>
      <c r="H96" s="61"/>
      <c r="I96" s="61"/>
      <c r="J96" s="61"/>
      <c r="K96" s="61"/>
      <c r="L96" s="61"/>
      <c r="M96" s="61"/>
      <c r="N96" s="61"/>
    </row>
    <row r="97" spans="7:14" ht="15.75" customHeight="1" x14ac:dyDescent="0.25">
      <c r="G97" s="61"/>
      <c r="H97" s="61"/>
      <c r="I97" s="61"/>
      <c r="J97" s="61"/>
      <c r="K97" s="61"/>
      <c r="L97" s="61"/>
      <c r="M97" s="61"/>
      <c r="N97" s="61"/>
    </row>
    <row r="98" spans="7:14" ht="15.75" customHeight="1" x14ac:dyDescent="0.25">
      <c r="G98" s="61"/>
      <c r="H98" s="61"/>
      <c r="I98" s="61"/>
      <c r="J98" s="61"/>
      <c r="K98" s="61"/>
      <c r="L98" s="61"/>
      <c r="M98" s="61"/>
      <c r="N98" s="61"/>
    </row>
    <row r="99" spans="7:14" ht="15.75" customHeight="1" x14ac:dyDescent="0.25">
      <c r="G99" s="61"/>
      <c r="H99" s="61"/>
      <c r="I99" s="61"/>
      <c r="J99" s="61"/>
      <c r="K99" s="61"/>
      <c r="L99" s="61"/>
      <c r="M99" s="61"/>
      <c r="N99" s="61"/>
    </row>
    <row r="100" spans="7:14" ht="15.75" customHeight="1" x14ac:dyDescent="0.25">
      <c r="G100" s="61"/>
      <c r="H100" s="61"/>
      <c r="I100" s="61"/>
      <c r="J100" s="61"/>
      <c r="K100" s="61"/>
      <c r="L100" s="61"/>
      <c r="M100" s="61"/>
      <c r="N100" s="61"/>
    </row>
    <row r="101" spans="7:14" ht="15.75" customHeight="1" x14ac:dyDescent="0.25">
      <c r="G101" s="61"/>
      <c r="H101" s="61"/>
      <c r="I101" s="61"/>
      <c r="J101" s="61"/>
      <c r="K101" s="61"/>
      <c r="L101" s="61"/>
      <c r="M101" s="61"/>
      <c r="N101" s="61"/>
    </row>
    <row r="102" spans="7:14" ht="15.75" customHeight="1" x14ac:dyDescent="0.25">
      <c r="G102" s="61"/>
      <c r="H102" s="61"/>
      <c r="I102" s="61"/>
      <c r="J102" s="61"/>
      <c r="K102" s="61"/>
      <c r="L102" s="61"/>
      <c r="M102" s="61"/>
      <c r="N102" s="61"/>
    </row>
    <row r="103" spans="7:14" ht="15.75" customHeight="1" x14ac:dyDescent="0.25">
      <c r="G103" s="61"/>
      <c r="H103" s="61"/>
      <c r="I103" s="61"/>
      <c r="J103" s="61"/>
      <c r="K103" s="61"/>
      <c r="L103" s="61"/>
      <c r="M103" s="61"/>
      <c r="N103" s="61"/>
    </row>
    <row r="104" spans="7:14" ht="15.75" customHeight="1" x14ac:dyDescent="0.25">
      <c r="G104" s="61"/>
      <c r="H104" s="61"/>
      <c r="I104" s="61"/>
      <c r="J104" s="61"/>
      <c r="K104" s="61"/>
      <c r="L104" s="61"/>
      <c r="M104" s="61"/>
      <c r="N104" s="61"/>
    </row>
    <row r="105" spans="7:14" ht="15.75" customHeight="1" x14ac:dyDescent="0.25">
      <c r="G105" s="61"/>
      <c r="H105" s="61"/>
      <c r="I105" s="61"/>
      <c r="J105" s="61"/>
      <c r="K105" s="61"/>
      <c r="L105" s="61"/>
      <c r="M105" s="61"/>
      <c r="N105" s="61"/>
    </row>
    <row r="106" spans="7:14" ht="15.75" customHeight="1" x14ac:dyDescent="0.25">
      <c r="G106" s="61"/>
      <c r="H106" s="61"/>
      <c r="I106" s="61"/>
      <c r="J106" s="61"/>
      <c r="K106" s="61"/>
      <c r="L106" s="61"/>
      <c r="M106" s="61"/>
      <c r="N106" s="61"/>
    </row>
    <row r="107" spans="7:14" ht="15.75" customHeight="1" x14ac:dyDescent="0.25">
      <c r="G107" s="61"/>
      <c r="H107" s="61"/>
      <c r="I107" s="61"/>
      <c r="J107" s="61"/>
      <c r="K107" s="61"/>
      <c r="L107" s="61"/>
      <c r="M107" s="61"/>
      <c r="N107" s="61"/>
    </row>
    <row r="108" spans="7:14" ht="15.75" customHeight="1" x14ac:dyDescent="0.25">
      <c r="G108" s="61"/>
      <c r="H108" s="61"/>
      <c r="I108" s="61"/>
      <c r="J108" s="61"/>
      <c r="K108" s="61"/>
      <c r="L108" s="61"/>
      <c r="M108" s="61"/>
      <c r="N108" s="61"/>
    </row>
    <row r="109" spans="7:14" ht="15.75" customHeight="1" x14ac:dyDescent="0.25">
      <c r="G109" s="61"/>
      <c r="H109" s="61"/>
      <c r="I109" s="61"/>
      <c r="J109" s="61"/>
      <c r="K109" s="61"/>
      <c r="L109" s="61"/>
      <c r="M109" s="61"/>
      <c r="N109" s="61"/>
    </row>
    <row r="110" spans="7:14" ht="15.75" customHeight="1" x14ac:dyDescent="0.25">
      <c r="G110" s="61"/>
      <c r="H110" s="61"/>
      <c r="I110" s="61"/>
      <c r="J110" s="61"/>
      <c r="K110" s="61"/>
      <c r="L110" s="61"/>
      <c r="M110" s="61"/>
      <c r="N110" s="61"/>
    </row>
    <row r="111" spans="7:14" ht="15.75" customHeight="1" x14ac:dyDescent="0.25">
      <c r="G111" s="61"/>
      <c r="H111" s="61"/>
      <c r="I111" s="61"/>
      <c r="J111" s="61"/>
      <c r="K111" s="61"/>
      <c r="L111" s="61"/>
      <c r="M111" s="61"/>
      <c r="N111" s="61"/>
    </row>
    <row r="112" spans="7:14" ht="15.75" customHeight="1" x14ac:dyDescent="0.25">
      <c r="G112" s="61"/>
      <c r="H112" s="61"/>
      <c r="I112" s="61"/>
      <c r="J112" s="61"/>
      <c r="K112" s="61"/>
      <c r="L112" s="61"/>
      <c r="M112" s="61"/>
      <c r="N112" s="61"/>
    </row>
    <row r="113" spans="7:14" ht="15.75" customHeight="1" x14ac:dyDescent="0.25">
      <c r="G113" s="61"/>
      <c r="H113" s="61"/>
      <c r="I113" s="61"/>
      <c r="J113" s="61"/>
      <c r="K113" s="61"/>
      <c r="L113" s="61"/>
      <c r="M113" s="61"/>
      <c r="N113" s="61"/>
    </row>
    <row r="114" spans="7:14" ht="15.75" customHeight="1" x14ac:dyDescent="0.25">
      <c r="G114" s="61"/>
      <c r="H114" s="61"/>
      <c r="I114" s="61"/>
      <c r="J114" s="61"/>
      <c r="K114" s="61"/>
      <c r="L114" s="61"/>
      <c r="M114" s="61"/>
      <c r="N114" s="61"/>
    </row>
    <row r="115" spans="7:14" ht="15.75" customHeight="1" x14ac:dyDescent="0.25">
      <c r="G115" s="61"/>
      <c r="H115" s="61"/>
      <c r="I115" s="61"/>
      <c r="J115" s="61"/>
      <c r="K115" s="61"/>
      <c r="L115" s="61"/>
      <c r="M115" s="61"/>
      <c r="N115" s="61"/>
    </row>
    <row r="116" spans="7:14" ht="15.75" customHeight="1" x14ac:dyDescent="0.25">
      <c r="G116" s="61"/>
      <c r="H116" s="61"/>
      <c r="I116" s="61"/>
      <c r="J116" s="61"/>
      <c r="K116" s="61"/>
      <c r="L116" s="61"/>
      <c r="M116" s="61"/>
      <c r="N116" s="61"/>
    </row>
    <row r="117" spans="7:14" ht="15.75" customHeight="1" x14ac:dyDescent="0.25">
      <c r="G117" s="61"/>
      <c r="H117" s="61"/>
      <c r="I117" s="61"/>
      <c r="J117" s="61"/>
      <c r="K117" s="61"/>
      <c r="L117" s="61"/>
      <c r="M117" s="61"/>
      <c r="N117" s="61"/>
    </row>
    <row r="118" spans="7:14" ht="15.75" customHeight="1" x14ac:dyDescent="0.25">
      <c r="G118" s="61"/>
      <c r="H118" s="61"/>
      <c r="I118" s="61"/>
      <c r="J118" s="61"/>
      <c r="K118" s="61"/>
      <c r="L118" s="61"/>
      <c r="M118" s="61"/>
      <c r="N118" s="61"/>
    </row>
    <row r="119" spans="7:14" ht="15.75" customHeight="1" x14ac:dyDescent="0.25">
      <c r="G119" s="61"/>
      <c r="H119" s="61"/>
      <c r="I119" s="61"/>
      <c r="J119" s="61"/>
      <c r="K119" s="61"/>
      <c r="L119" s="61"/>
      <c r="M119" s="61"/>
      <c r="N119" s="61"/>
    </row>
    <row r="120" spans="7:14" ht="15.75" customHeight="1" x14ac:dyDescent="0.25">
      <c r="G120" s="61"/>
      <c r="H120" s="61"/>
      <c r="I120" s="61"/>
      <c r="J120" s="61"/>
      <c r="K120" s="61"/>
      <c r="L120" s="61"/>
      <c r="M120" s="61"/>
      <c r="N120" s="61"/>
    </row>
    <row r="121" spans="7:14" ht="15.75" customHeight="1" x14ac:dyDescent="0.25">
      <c r="G121" s="61"/>
      <c r="H121" s="61"/>
      <c r="I121" s="61"/>
      <c r="J121" s="61"/>
      <c r="K121" s="61"/>
      <c r="L121" s="61"/>
      <c r="M121" s="61"/>
      <c r="N121" s="61"/>
    </row>
    <row r="122" spans="7:14" ht="15.75" customHeight="1" x14ac:dyDescent="0.25">
      <c r="G122" s="61"/>
      <c r="H122" s="61"/>
      <c r="I122" s="61"/>
      <c r="J122" s="61"/>
      <c r="K122" s="61"/>
      <c r="L122" s="61"/>
      <c r="M122" s="61"/>
      <c r="N122" s="61"/>
    </row>
    <row r="123" spans="7:14" ht="15.75" customHeight="1" x14ac:dyDescent="0.25">
      <c r="G123" s="61"/>
      <c r="H123" s="61"/>
      <c r="I123" s="61"/>
      <c r="J123" s="61"/>
      <c r="K123" s="61"/>
      <c r="L123" s="61"/>
      <c r="M123" s="61"/>
      <c r="N123" s="61"/>
    </row>
    <row r="124" spans="7:14" ht="15.75" customHeight="1" x14ac:dyDescent="0.25">
      <c r="G124" s="61"/>
      <c r="H124" s="61"/>
      <c r="I124" s="61"/>
      <c r="J124" s="61"/>
      <c r="K124" s="61"/>
      <c r="L124" s="61"/>
      <c r="M124" s="61"/>
      <c r="N124" s="61"/>
    </row>
    <row r="125" spans="7:14" ht="15.75" customHeight="1" x14ac:dyDescent="0.25">
      <c r="G125" s="61"/>
      <c r="H125" s="61"/>
      <c r="I125" s="61"/>
      <c r="J125" s="61"/>
      <c r="K125" s="61"/>
      <c r="L125" s="61"/>
      <c r="M125" s="61"/>
      <c r="N125" s="61"/>
    </row>
    <row r="126" spans="7:14" ht="15.75" customHeight="1" x14ac:dyDescent="0.25">
      <c r="G126" s="61"/>
      <c r="H126" s="61"/>
      <c r="I126" s="61"/>
      <c r="J126" s="61"/>
      <c r="K126" s="61"/>
      <c r="L126" s="61"/>
      <c r="M126" s="61"/>
      <c r="N126" s="61"/>
    </row>
    <row r="127" spans="7:14" ht="15.75" customHeight="1" x14ac:dyDescent="0.25">
      <c r="G127" s="61"/>
      <c r="H127" s="61"/>
      <c r="I127" s="61"/>
      <c r="J127" s="61"/>
      <c r="K127" s="61"/>
      <c r="L127" s="61"/>
      <c r="M127" s="61"/>
      <c r="N127" s="61"/>
    </row>
    <row r="128" spans="7:14" ht="15.75" customHeight="1" x14ac:dyDescent="0.25">
      <c r="G128" s="61"/>
      <c r="H128" s="61"/>
      <c r="I128" s="61"/>
      <c r="J128" s="61"/>
      <c r="K128" s="61"/>
      <c r="L128" s="61"/>
      <c r="M128" s="61"/>
      <c r="N128" s="61"/>
    </row>
    <row r="129" spans="7:14" ht="15.75" customHeight="1" x14ac:dyDescent="0.25">
      <c r="G129" s="61"/>
      <c r="H129" s="61"/>
      <c r="I129" s="61"/>
      <c r="J129" s="61"/>
      <c r="K129" s="61"/>
      <c r="L129" s="61"/>
      <c r="M129" s="61"/>
      <c r="N129" s="61"/>
    </row>
    <row r="130" spans="7:14" ht="15.75" customHeight="1" x14ac:dyDescent="0.25">
      <c r="G130" s="61"/>
      <c r="H130" s="61"/>
      <c r="I130" s="61"/>
      <c r="J130" s="61"/>
      <c r="K130" s="61"/>
      <c r="L130" s="61"/>
      <c r="M130" s="61"/>
      <c r="N130" s="61"/>
    </row>
    <row r="131" spans="7:14" ht="15.75" customHeight="1" x14ac:dyDescent="0.25">
      <c r="G131" s="61"/>
      <c r="H131" s="61"/>
      <c r="I131" s="61"/>
      <c r="J131" s="61"/>
      <c r="K131" s="61"/>
      <c r="L131" s="61"/>
      <c r="M131" s="61"/>
      <c r="N131" s="61"/>
    </row>
    <row r="132" spans="7:14" ht="15.75" customHeight="1" x14ac:dyDescent="0.25">
      <c r="G132" s="61"/>
      <c r="H132" s="61"/>
      <c r="I132" s="61"/>
      <c r="J132" s="61"/>
      <c r="K132" s="61"/>
      <c r="L132" s="61"/>
      <c r="M132" s="61"/>
      <c r="N132" s="61"/>
    </row>
    <row r="133" spans="7:14" ht="15.75" customHeight="1" x14ac:dyDescent="0.25">
      <c r="G133" s="61"/>
      <c r="H133" s="61"/>
      <c r="I133" s="61"/>
      <c r="J133" s="61"/>
      <c r="K133" s="61"/>
      <c r="L133" s="61"/>
      <c r="M133" s="61"/>
      <c r="N133" s="61"/>
    </row>
    <row r="134" spans="7:14" ht="15.75" customHeight="1" x14ac:dyDescent="0.25">
      <c r="G134" s="61"/>
      <c r="H134" s="61"/>
      <c r="I134" s="61"/>
      <c r="J134" s="61"/>
      <c r="K134" s="61"/>
      <c r="L134" s="61"/>
      <c r="M134" s="61"/>
      <c r="N134" s="61"/>
    </row>
    <row r="135" spans="7:14" ht="15.75" customHeight="1" x14ac:dyDescent="0.25">
      <c r="G135" s="61"/>
      <c r="H135" s="61"/>
      <c r="I135" s="61"/>
      <c r="J135" s="61"/>
      <c r="K135" s="61"/>
      <c r="L135" s="61"/>
      <c r="M135" s="61"/>
      <c r="N135" s="61"/>
    </row>
    <row r="136" spans="7:14" ht="15.75" customHeight="1" x14ac:dyDescent="0.25">
      <c r="G136" s="61"/>
      <c r="H136" s="61"/>
      <c r="I136" s="61"/>
      <c r="J136" s="61"/>
      <c r="K136" s="61"/>
      <c r="L136" s="61"/>
      <c r="M136" s="61"/>
      <c r="N136" s="61"/>
    </row>
    <row r="137" spans="7:14" ht="15.75" customHeight="1" x14ac:dyDescent="0.25">
      <c r="G137" s="61"/>
      <c r="H137" s="61"/>
      <c r="I137" s="61"/>
      <c r="J137" s="61"/>
      <c r="K137" s="61"/>
      <c r="L137" s="61"/>
      <c r="M137" s="61"/>
      <c r="N137" s="61"/>
    </row>
    <row r="138" spans="7:14" ht="15.75" customHeight="1" x14ac:dyDescent="0.25">
      <c r="G138" s="61"/>
      <c r="H138" s="61"/>
      <c r="I138" s="61"/>
      <c r="J138" s="61"/>
      <c r="K138" s="61"/>
      <c r="L138" s="61"/>
      <c r="M138" s="61"/>
      <c r="N138" s="61"/>
    </row>
    <row r="139" spans="7:14" ht="15.75" customHeight="1" x14ac:dyDescent="0.25">
      <c r="G139" s="61"/>
      <c r="H139" s="61"/>
      <c r="I139" s="61"/>
      <c r="J139" s="61"/>
      <c r="K139" s="61"/>
      <c r="L139" s="61"/>
      <c r="M139" s="61"/>
      <c r="N139" s="61"/>
    </row>
    <row r="140" spans="7:14" ht="15.75" customHeight="1" x14ac:dyDescent="0.25">
      <c r="G140" s="61"/>
      <c r="H140" s="61"/>
      <c r="I140" s="61"/>
      <c r="J140" s="61"/>
      <c r="K140" s="61"/>
      <c r="L140" s="61"/>
      <c r="M140" s="61"/>
      <c r="N140" s="61"/>
    </row>
    <row r="141" spans="7:14" ht="15.75" customHeight="1" x14ac:dyDescent="0.25">
      <c r="G141" s="61"/>
      <c r="H141" s="61"/>
      <c r="I141" s="61"/>
      <c r="J141" s="61"/>
      <c r="K141" s="61"/>
      <c r="L141" s="61"/>
      <c r="M141" s="61"/>
      <c r="N141" s="61"/>
    </row>
    <row r="142" spans="7:14" ht="15.75" customHeight="1" x14ac:dyDescent="0.25">
      <c r="G142" s="61"/>
      <c r="H142" s="61"/>
      <c r="I142" s="61"/>
      <c r="J142" s="61"/>
      <c r="K142" s="61"/>
      <c r="L142" s="61"/>
      <c r="M142" s="61"/>
      <c r="N142" s="61"/>
    </row>
    <row r="143" spans="7:14" ht="15.75" customHeight="1" x14ac:dyDescent="0.25">
      <c r="G143" s="61"/>
      <c r="H143" s="61"/>
      <c r="I143" s="61"/>
      <c r="J143" s="61"/>
      <c r="K143" s="61"/>
      <c r="L143" s="61"/>
      <c r="M143" s="61"/>
      <c r="N143" s="61"/>
    </row>
    <row r="144" spans="7:14" ht="15.75" customHeight="1" x14ac:dyDescent="0.25">
      <c r="G144" s="61"/>
      <c r="H144" s="61"/>
      <c r="I144" s="61"/>
      <c r="J144" s="61"/>
      <c r="K144" s="61"/>
      <c r="L144" s="61"/>
      <c r="M144" s="61"/>
      <c r="N144" s="61"/>
    </row>
    <row r="145" spans="7:14" ht="15.75" customHeight="1" x14ac:dyDescent="0.25">
      <c r="G145" s="61"/>
      <c r="H145" s="61"/>
      <c r="I145" s="61"/>
      <c r="J145" s="61"/>
      <c r="K145" s="61"/>
      <c r="L145" s="61"/>
      <c r="M145" s="61"/>
      <c r="N145" s="61"/>
    </row>
    <row r="146" spans="7:14" ht="15.75" customHeight="1" x14ac:dyDescent="0.25">
      <c r="G146" s="61"/>
      <c r="H146" s="61"/>
      <c r="I146" s="61"/>
      <c r="J146" s="61"/>
      <c r="K146" s="61"/>
      <c r="L146" s="61"/>
      <c r="M146" s="61"/>
      <c r="N146" s="61"/>
    </row>
    <row r="147" spans="7:14" ht="15.75" customHeight="1" x14ac:dyDescent="0.25">
      <c r="G147" s="61"/>
      <c r="H147" s="61"/>
      <c r="I147" s="61"/>
      <c r="J147" s="61"/>
      <c r="K147" s="61"/>
      <c r="L147" s="61"/>
      <c r="M147" s="61"/>
      <c r="N147" s="61"/>
    </row>
    <row r="148" spans="7:14" ht="15.75" customHeight="1" x14ac:dyDescent="0.25">
      <c r="G148" s="61"/>
      <c r="H148" s="61"/>
      <c r="I148" s="61"/>
      <c r="J148" s="61"/>
      <c r="K148" s="61"/>
      <c r="L148" s="61"/>
      <c r="M148" s="61"/>
      <c r="N148" s="61"/>
    </row>
    <row r="149" spans="7:14" ht="15.75" customHeight="1" x14ac:dyDescent="0.25">
      <c r="G149" s="61"/>
      <c r="H149" s="61"/>
      <c r="I149" s="61"/>
      <c r="J149" s="61"/>
      <c r="K149" s="61"/>
      <c r="L149" s="61"/>
      <c r="M149" s="61"/>
      <c r="N149" s="61"/>
    </row>
    <row r="150" spans="7:14" ht="15.75" customHeight="1" x14ac:dyDescent="0.25">
      <c r="G150" s="61"/>
      <c r="H150" s="61"/>
      <c r="I150" s="61"/>
      <c r="J150" s="61"/>
      <c r="K150" s="61"/>
      <c r="L150" s="61"/>
      <c r="M150" s="61"/>
      <c r="N150" s="61"/>
    </row>
    <row r="151" spans="7:14" ht="15.75" customHeight="1" x14ac:dyDescent="0.25">
      <c r="G151" s="61"/>
      <c r="H151" s="61"/>
      <c r="I151" s="61"/>
      <c r="J151" s="61"/>
      <c r="K151" s="61"/>
      <c r="L151" s="61"/>
      <c r="M151" s="61"/>
      <c r="N151" s="61"/>
    </row>
    <row r="152" spans="7:14" ht="15.75" customHeight="1" x14ac:dyDescent="0.25">
      <c r="G152" s="61"/>
      <c r="H152" s="61"/>
      <c r="I152" s="61"/>
      <c r="J152" s="61"/>
      <c r="K152" s="61"/>
      <c r="L152" s="61"/>
      <c r="M152" s="61"/>
      <c r="N152" s="61"/>
    </row>
    <row r="153" spans="7:14" ht="15.75" customHeight="1" x14ac:dyDescent="0.25">
      <c r="G153" s="61"/>
      <c r="H153" s="61"/>
      <c r="I153" s="61"/>
      <c r="J153" s="61"/>
      <c r="K153" s="61"/>
      <c r="L153" s="61"/>
      <c r="M153" s="61"/>
      <c r="N153" s="61"/>
    </row>
    <row r="154" spans="7:14" ht="15.75" customHeight="1" x14ac:dyDescent="0.25">
      <c r="G154" s="61"/>
      <c r="H154" s="61"/>
      <c r="I154" s="61"/>
      <c r="J154" s="61"/>
      <c r="K154" s="61"/>
      <c r="L154" s="61"/>
      <c r="M154" s="61"/>
      <c r="N154" s="61"/>
    </row>
    <row r="155" spans="7:14" ht="15.75" customHeight="1" x14ac:dyDescent="0.25">
      <c r="G155" s="61"/>
      <c r="H155" s="61"/>
      <c r="I155" s="61"/>
      <c r="J155" s="61"/>
      <c r="K155" s="61"/>
      <c r="L155" s="61"/>
      <c r="M155" s="61"/>
      <c r="N155" s="61"/>
    </row>
    <row r="156" spans="7:14" ht="15.75" customHeight="1" x14ac:dyDescent="0.25">
      <c r="G156" s="61"/>
      <c r="H156" s="61"/>
      <c r="I156" s="61"/>
      <c r="J156" s="61"/>
      <c r="K156" s="61"/>
      <c r="L156" s="61"/>
      <c r="M156" s="61"/>
      <c r="N156" s="61"/>
    </row>
    <row r="157" spans="7:14" ht="15.75" customHeight="1" x14ac:dyDescent="0.25">
      <c r="G157" s="61"/>
      <c r="H157" s="61"/>
      <c r="I157" s="61"/>
      <c r="J157" s="61"/>
      <c r="K157" s="61"/>
      <c r="L157" s="61"/>
      <c r="M157" s="61"/>
      <c r="N157" s="61"/>
    </row>
    <row r="158" spans="7:14" ht="15.75" customHeight="1" x14ac:dyDescent="0.25">
      <c r="G158" s="61"/>
      <c r="H158" s="61"/>
      <c r="I158" s="61"/>
      <c r="J158" s="61"/>
      <c r="K158" s="61"/>
      <c r="L158" s="61"/>
      <c r="M158" s="61"/>
      <c r="N158" s="61"/>
    </row>
    <row r="159" spans="7:14" ht="15.75" customHeight="1" x14ac:dyDescent="0.25">
      <c r="G159" s="61"/>
      <c r="H159" s="61"/>
      <c r="I159" s="61"/>
      <c r="J159" s="61"/>
      <c r="K159" s="61"/>
      <c r="L159" s="61"/>
      <c r="M159" s="61"/>
      <c r="N159" s="61"/>
    </row>
    <row r="160" spans="7:14" ht="15.75" customHeight="1" x14ac:dyDescent="0.25">
      <c r="G160" s="61"/>
      <c r="H160" s="61"/>
      <c r="I160" s="61"/>
      <c r="J160" s="61"/>
      <c r="K160" s="61"/>
      <c r="L160" s="61"/>
      <c r="M160" s="61"/>
      <c r="N160" s="61"/>
    </row>
    <row r="161" spans="7:14" ht="15.75" customHeight="1" x14ac:dyDescent="0.25">
      <c r="G161" s="61"/>
      <c r="H161" s="61"/>
      <c r="I161" s="61"/>
      <c r="J161" s="61"/>
      <c r="K161" s="61"/>
      <c r="L161" s="61"/>
      <c r="M161" s="61"/>
      <c r="N161" s="61"/>
    </row>
    <row r="162" spans="7:14" ht="15.75" customHeight="1" x14ac:dyDescent="0.25">
      <c r="G162" s="61"/>
      <c r="H162" s="61"/>
      <c r="I162" s="61"/>
      <c r="J162" s="61"/>
      <c r="K162" s="61"/>
      <c r="L162" s="61"/>
      <c r="M162" s="61"/>
      <c r="N162" s="61"/>
    </row>
    <row r="163" spans="7:14" ht="15.75" customHeight="1" x14ac:dyDescent="0.25">
      <c r="G163" s="61"/>
      <c r="H163" s="61"/>
      <c r="I163" s="61"/>
      <c r="J163" s="61"/>
      <c r="K163" s="61"/>
      <c r="L163" s="61"/>
      <c r="M163" s="61"/>
      <c r="N163" s="61"/>
    </row>
    <row r="164" spans="7:14" ht="15.75" customHeight="1" x14ac:dyDescent="0.25">
      <c r="G164" s="61"/>
      <c r="H164" s="61"/>
      <c r="I164" s="61"/>
      <c r="J164" s="61"/>
      <c r="K164" s="61"/>
      <c r="L164" s="61"/>
      <c r="M164" s="61"/>
      <c r="N164" s="61"/>
    </row>
    <row r="165" spans="7:14" ht="15.75" customHeight="1" x14ac:dyDescent="0.25">
      <c r="G165" s="61"/>
      <c r="H165" s="61"/>
      <c r="I165" s="61"/>
      <c r="J165" s="61"/>
      <c r="K165" s="61"/>
      <c r="L165" s="61"/>
      <c r="M165" s="61"/>
      <c r="N165" s="61"/>
    </row>
    <row r="166" spans="7:14" ht="15.75" customHeight="1" x14ac:dyDescent="0.25">
      <c r="G166" s="61"/>
      <c r="H166" s="61"/>
      <c r="I166" s="61"/>
      <c r="J166" s="61"/>
      <c r="K166" s="61"/>
      <c r="L166" s="61"/>
      <c r="M166" s="61"/>
      <c r="N166" s="61"/>
    </row>
    <row r="167" spans="7:14" ht="15.75" customHeight="1" x14ac:dyDescent="0.25">
      <c r="G167" s="61"/>
      <c r="H167" s="61"/>
      <c r="I167" s="61"/>
      <c r="J167" s="61"/>
      <c r="K167" s="61"/>
      <c r="L167" s="61"/>
      <c r="M167" s="61"/>
      <c r="N167" s="61"/>
    </row>
    <row r="168" spans="7:14" ht="15.75" customHeight="1" x14ac:dyDescent="0.25">
      <c r="G168" s="61"/>
      <c r="H168" s="61"/>
      <c r="I168" s="61"/>
      <c r="J168" s="61"/>
      <c r="K168" s="61"/>
      <c r="L168" s="61"/>
      <c r="M168" s="61"/>
      <c r="N168" s="61"/>
    </row>
    <row r="169" spans="7:14" ht="15.75" customHeight="1" x14ac:dyDescent="0.25">
      <c r="G169" s="61"/>
      <c r="H169" s="61"/>
      <c r="I169" s="61"/>
      <c r="J169" s="61"/>
      <c r="K169" s="61"/>
      <c r="L169" s="61"/>
      <c r="M169" s="61"/>
      <c r="N169" s="61"/>
    </row>
    <row r="170" spans="7:14" ht="15.75" customHeight="1" x14ac:dyDescent="0.25">
      <c r="G170" s="61"/>
      <c r="H170" s="61"/>
      <c r="I170" s="61"/>
      <c r="J170" s="61"/>
      <c r="K170" s="61"/>
      <c r="L170" s="61"/>
      <c r="M170" s="61"/>
      <c r="N170" s="61"/>
    </row>
    <row r="171" spans="7:14" ht="15.75" customHeight="1" x14ac:dyDescent="0.25">
      <c r="G171" s="61"/>
      <c r="H171" s="61"/>
      <c r="I171" s="61"/>
      <c r="J171" s="61"/>
      <c r="K171" s="61"/>
      <c r="L171" s="61"/>
      <c r="M171" s="61"/>
      <c r="N171" s="61"/>
    </row>
    <row r="172" spans="7:14" ht="15.75" customHeight="1" x14ac:dyDescent="0.25">
      <c r="G172" s="61"/>
      <c r="H172" s="61"/>
      <c r="I172" s="61"/>
      <c r="J172" s="61"/>
      <c r="K172" s="61"/>
      <c r="L172" s="61"/>
      <c r="M172" s="61"/>
      <c r="N172" s="61"/>
    </row>
    <row r="173" spans="7:14" ht="15.75" customHeight="1" x14ac:dyDescent="0.25">
      <c r="G173" s="61"/>
      <c r="H173" s="61"/>
      <c r="I173" s="61"/>
      <c r="J173" s="61"/>
      <c r="K173" s="61"/>
      <c r="L173" s="61"/>
      <c r="M173" s="61"/>
      <c r="N173" s="61"/>
    </row>
    <row r="174" spans="7:14" ht="15.75" customHeight="1" x14ac:dyDescent="0.25">
      <c r="G174" s="61"/>
      <c r="H174" s="61"/>
      <c r="I174" s="61"/>
      <c r="J174" s="61"/>
      <c r="K174" s="61"/>
      <c r="L174" s="61"/>
      <c r="M174" s="61"/>
      <c r="N174" s="61"/>
    </row>
    <row r="175" spans="7:14" ht="15.75" customHeight="1" x14ac:dyDescent="0.25">
      <c r="G175" s="61"/>
      <c r="H175" s="61"/>
      <c r="I175" s="61"/>
      <c r="J175" s="61"/>
      <c r="K175" s="61"/>
      <c r="L175" s="61"/>
      <c r="M175" s="61"/>
      <c r="N175" s="61"/>
    </row>
    <row r="176" spans="7:14" ht="15.75" customHeight="1" x14ac:dyDescent="0.25">
      <c r="G176" s="61"/>
      <c r="H176" s="61"/>
      <c r="I176" s="61"/>
      <c r="J176" s="61"/>
      <c r="K176" s="61"/>
      <c r="L176" s="61"/>
      <c r="M176" s="61"/>
      <c r="N176" s="61"/>
    </row>
    <row r="177" spans="7:14" ht="15.75" customHeight="1" x14ac:dyDescent="0.25">
      <c r="G177" s="61"/>
      <c r="H177" s="61"/>
      <c r="I177" s="61"/>
      <c r="J177" s="61"/>
      <c r="K177" s="61"/>
      <c r="L177" s="61"/>
      <c r="M177" s="61"/>
      <c r="N177" s="61"/>
    </row>
    <row r="178" spans="7:14" ht="15.75" customHeight="1" x14ac:dyDescent="0.25">
      <c r="G178" s="61"/>
      <c r="H178" s="61"/>
      <c r="I178" s="61"/>
      <c r="J178" s="61"/>
      <c r="K178" s="61"/>
      <c r="L178" s="61"/>
      <c r="M178" s="61"/>
      <c r="N178" s="61"/>
    </row>
    <row r="179" spans="7:14" ht="15.75" customHeight="1" x14ac:dyDescent="0.25">
      <c r="G179" s="61"/>
      <c r="H179" s="61"/>
      <c r="I179" s="61"/>
      <c r="J179" s="61"/>
      <c r="K179" s="61"/>
      <c r="L179" s="61"/>
      <c r="M179" s="61"/>
      <c r="N179" s="61"/>
    </row>
    <row r="180" spans="7:14" ht="15.75" customHeight="1" x14ac:dyDescent="0.25">
      <c r="G180" s="61"/>
      <c r="H180" s="61"/>
      <c r="I180" s="61"/>
      <c r="J180" s="61"/>
      <c r="K180" s="61"/>
      <c r="L180" s="61"/>
      <c r="M180" s="61"/>
      <c r="N180" s="61"/>
    </row>
    <row r="181" spans="7:14" ht="15.75" customHeight="1" x14ac:dyDescent="0.25">
      <c r="G181" s="61"/>
      <c r="H181" s="61"/>
      <c r="I181" s="61"/>
      <c r="J181" s="61"/>
      <c r="K181" s="61"/>
      <c r="L181" s="61"/>
      <c r="M181" s="61"/>
      <c r="N181" s="61"/>
    </row>
    <row r="182" spans="7:14" ht="15.75" customHeight="1" x14ac:dyDescent="0.25">
      <c r="G182" s="61"/>
      <c r="H182" s="61"/>
      <c r="I182" s="61"/>
      <c r="J182" s="61"/>
      <c r="K182" s="61"/>
      <c r="L182" s="61"/>
      <c r="M182" s="61"/>
      <c r="N182" s="61"/>
    </row>
    <row r="183" spans="7:14" ht="15.75" customHeight="1" x14ac:dyDescent="0.25">
      <c r="G183" s="61"/>
      <c r="H183" s="61"/>
      <c r="I183" s="61"/>
      <c r="J183" s="61"/>
      <c r="K183" s="61"/>
      <c r="L183" s="61"/>
      <c r="M183" s="61"/>
      <c r="N183" s="61"/>
    </row>
    <row r="184" spans="7:14" ht="15.75" customHeight="1" x14ac:dyDescent="0.25">
      <c r="G184" s="61"/>
      <c r="H184" s="61"/>
      <c r="I184" s="61"/>
      <c r="J184" s="61"/>
      <c r="K184" s="61"/>
      <c r="L184" s="61"/>
      <c r="M184" s="61"/>
      <c r="N184" s="61"/>
    </row>
    <row r="185" spans="7:14" ht="15.75" customHeight="1" x14ac:dyDescent="0.25">
      <c r="G185" s="61"/>
      <c r="H185" s="61"/>
      <c r="I185" s="61"/>
      <c r="J185" s="61"/>
      <c r="K185" s="61"/>
      <c r="L185" s="61"/>
      <c r="M185" s="61"/>
      <c r="N185" s="61"/>
    </row>
    <row r="186" spans="7:14" ht="15.75" customHeight="1" x14ac:dyDescent="0.25">
      <c r="G186" s="61"/>
      <c r="H186" s="61"/>
      <c r="I186" s="61"/>
      <c r="J186" s="61"/>
      <c r="K186" s="61"/>
      <c r="L186" s="61"/>
      <c r="M186" s="61"/>
      <c r="N186" s="61"/>
    </row>
    <row r="187" spans="7:14" ht="15.75" customHeight="1" x14ac:dyDescent="0.25">
      <c r="G187" s="61"/>
      <c r="H187" s="61"/>
      <c r="I187" s="61"/>
      <c r="J187" s="61"/>
      <c r="K187" s="61"/>
      <c r="L187" s="61"/>
      <c r="M187" s="61"/>
      <c r="N187" s="61"/>
    </row>
    <row r="188" spans="7:14" ht="15.75" customHeight="1" x14ac:dyDescent="0.25">
      <c r="G188" s="61"/>
      <c r="H188" s="61"/>
      <c r="I188" s="61"/>
      <c r="J188" s="61"/>
      <c r="K188" s="61"/>
      <c r="L188" s="61"/>
      <c r="M188" s="61"/>
      <c r="N188" s="61"/>
    </row>
    <row r="189" spans="7:14" ht="15.75" customHeight="1" x14ac:dyDescent="0.25">
      <c r="G189" s="61"/>
      <c r="H189" s="61"/>
      <c r="I189" s="61"/>
      <c r="J189" s="61"/>
      <c r="K189" s="61"/>
      <c r="L189" s="61"/>
      <c r="M189" s="61"/>
      <c r="N189" s="61"/>
    </row>
    <row r="190" spans="7:14" ht="15.75" customHeight="1" x14ac:dyDescent="0.25">
      <c r="G190" s="61"/>
      <c r="H190" s="61"/>
      <c r="I190" s="61"/>
      <c r="J190" s="61"/>
      <c r="K190" s="61"/>
      <c r="L190" s="61"/>
      <c r="M190" s="61"/>
      <c r="N190" s="61"/>
    </row>
    <row r="191" spans="7:14" ht="15.75" customHeight="1" x14ac:dyDescent="0.25">
      <c r="G191" s="61"/>
      <c r="H191" s="61"/>
      <c r="I191" s="61"/>
      <c r="J191" s="61"/>
      <c r="K191" s="61"/>
      <c r="L191" s="61"/>
      <c r="M191" s="61"/>
      <c r="N191" s="61"/>
    </row>
    <row r="192" spans="7:14" ht="15.75" customHeight="1" x14ac:dyDescent="0.25">
      <c r="G192" s="61"/>
      <c r="H192" s="61"/>
      <c r="I192" s="61"/>
      <c r="J192" s="61"/>
      <c r="K192" s="61"/>
      <c r="L192" s="61"/>
      <c r="M192" s="61"/>
      <c r="N192" s="61"/>
    </row>
    <row r="193" spans="7:14" ht="15.75" customHeight="1" x14ac:dyDescent="0.25">
      <c r="G193" s="61"/>
      <c r="H193" s="61"/>
      <c r="I193" s="61"/>
      <c r="J193" s="61"/>
      <c r="K193" s="61"/>
      <c r="L193" s="61"/>
      <c r="M193" s="61"/>
      <c r="N193" s="61"/>
    </row>
    <row r="194" spans="7:14" ht="15.75" customHeight="1" x14ac:dyDescent="0.25">
      <c r="G194" s="61"/>
      <c r="H194" s="61"/>
      <c r="I194" s="61"/>
      <c r="J194" s="61"/>
      <c r="K194" s="61"/>
      <c r="L194" s="61"/>
      <c r="M194" s="61"/>
      <c r="N194" s="61"/>
    </row>
    <row r="195" spans="7:14" ht="15.75" customHeight="1" x14ac:dyDescent="0.25">
      <c r="G195" s="61"/>
      <c r="H195" s="61"/>
      <c r="I195" s="61"/>
      <c r="J195" s="61"/>
      <c r="K195" s="61"/>
      <c r="L195" s="61"/>
      <c r="M195" s="61"/>
      <c r="N195" s="61"/>
    </row>
    <row r="196" spans="7:14" ht="15.75" customHeight="1" x14ac:dyDescent="0.25">
      <c r="G196" s="61"/>
      <c r="H196" s="61"/>
      <c r="I196" s="61"/>
      <c r="J196" s="61"/>
      <c r="K196" s="61"/>
      <c r="L196" s="61"/>
      <c r="M196" s="61"/>
      <c r="N196" s="61"/>
    </row>
    <row r="197" spans="7:14" ht="15.75" customHeight="1" x14ac:dyDescent="0.25">
      <c r="G197" s="61"/>
      <c r="H197" s="61"/>
      <c r="I197" s="61"/>
      <c r="J197" s="61"/>
      <c r="K197" s="61"/>
      <c r="L197" s="61"/>
      <c r="M197" s="61"/>
      <c r="N197" s="61"/>
    </row>
    <row r="198" spans="7:14" ht="15.75" customHeight="1" x14ac:dyDescent="0.25">
      <c r="G198" s="61"/>
      <c r="H198" s="61"/>
      <c r="I198" s="61"/>
      <c r="J198" s="61"/>
      <c r="K198" s="61"/>
      <c r="L198" s="61"/>
      <c r="M198" s="61"/>
      <c r="N198" s="61"/>
    </row>
    <row r="199" spans="7:14" ht="15.75" customHeight="1" x14ac:dyDescent="0.25">
      <c r="G199" s="61"/>
      <c r="H199" s="61"/>
      <c r="I199" s="61"/>
      <c r="J199" s="61"/>
      <c r="K199" s="61"/>
      <c r="L199" s="61"/>
      <c r="M199" s="61"/>
      <c r="N199" s="61"/>
    </row>
    <row r="200" spans="7:14" ht="15.75" customHeight="1" x14ac:dyDescent="0.25">
      <c r="G200" s="61"/>
      <c r="H200" s="61"/>
      <c r="I200" s="61"/>
      <c r="J200" s="61"/>
      <c r="K200" s="61"/>
      <c r="L200" s="61"/>
      <c r="M200" s="61"/>
      <c r="N200" s="61"/>
    </row>
    <row r="201" spans="7:14" ht="15.75" customHeight="1" x14ac:dyDescent="0.25">
      <c r="G201" s="61"/>
      <c r="H201" s="61"/>
      <c r="I201" s="61"/>
      <c r="J201" s="61"/>
      <c r="K201" s="61"/>
      <c r="L201" s="61"/>
      <c r="M201" s="61"/>
      <c r="N201" s="61"/>
    </row>
    <row r="202" spans="7:14" ht="15.75" customHeight="1" x14ac:dyDescent="0.25">
      <c r="G202" s="61"/>
      <c r="H202" s="61"/>
      <c r="I202" s="61"/>
      <c r="J202" s="61"/>
      <c r="K202" s="61"/>
      <c r="L202" s="61"/>
      <c r="M202" s="61"/>
      <c r="N202" s="61"/>
    </row>
    <row r="203" spans="7:14" ht="15.75" customHeight="1" x14ac:dyDescent="0.25">
      <c r="G203" s="61"/>
      <c r="H203" s="61"/>
      <c r="I203" s="61"/>
      <c r="J203" s="61"/>
      <c r="K203" s="61"/>
      <c r="L203" s="61"/>
      <c r="M203" s="61"/>
      <c r="N203" s="61"/>
    </row>
    <row r="204" spans="7:14" ht="15.75" customHeight="1" x14ac:dyDescent="0.25">
      <c r="G204" s="61"/>
      <c r="H204" s="61"/>
      <c r="I204" s="61"/>
      <c r="J204" s="61"/>
      <c r="K204" s="61"/>
      <c r="L204" s="61"/>
      <c r="M204" s="61"/>
      <c r="N204" s="61"/>
    </row>
    <row r="205" spans="7:14" ht="15.75" customHeight="1" x14ac:dyDescent="0.25">
      <c r="G205" s="61"/>
      <c r="H205" s="61"/>
      <c r="I205" s="61"/>
      <c r="J205" s="61"/>
      <c r="K205" s="61"/>
      <c r="L205" s="61"/>
      <c r="M205" s="61"/>
      <c r="N205" s="61"/>
    </row>
    <row r="206" spans="7:14" ht="15.75" customHeight="1" x14ac:dyDescent="0.25">
      <c r="G206" s="61"/>
      <c r="H206" s="61"/>
      <c r="I206" s="61"/>
      <c r="J206" s="61"/>
      <c r="K206" s="61"/>
      <c r="L206" s="61"/>
      <c r="M206" s="61"/>
      <c r="N206" s="61"/>
    </row>
    <row r="207" spans="7:14" ht="15.75" customHeight="1" x14ac:dyDescent="0.25">
      <c r="G207" s="61"/>
      <c r="H207" s="61"/>
      <c r="I207" s="61"/>
      <c r="J207" s="61"/>
      <c r="K207" s="61"/>
      <c r="L207" s="61"/>
      <c r="M207" s="61"/>
      <c r="N207" s="61"/>
    </row>
    <row r="208" spans="7:14" ht="15.75" customHeight="1" x14ac:dyDescent="0.25">
      <c r="G208" s="61"/>
      <c r="H208" s="61"/>
      <c r="I208" s="61"/>
      <c r="J208" s="61"/>
      <c r="K208" s="61"/>
      <c r="L208" s="61"/>
      <c r="M208" s="61"/>
      <c r="N208" s="61"/>
    </row>
    <row r="209" spans="7:14" ht="15.75" customHeight="1" x14ac:dyDescent="0.25">
      <c r="G209" s="61"/>
      <c r="H209" s="61"/>
      <c r="I209" s="61"/>
      <c r="J209" s="61"/>
      <c r="K209" s="61"/>
      <c r="L209" s="61"/>
      <c r="M209" s="61"/>
      <c r="N209" s="61"/>
    </row>
    <row r="210" spans="7:14" ht="15.75" customHeight="1" x14ac:dyDescent="0.25">
      <c r="G210" s="61"/>
      <c r="H210" s="61"/>
      <c r="I210" s="61"/>
      <c r="J210" s="61"/>
      <c r="K210" s="61"/>
      <c r="L210" s="61"/>
      <c r="M210" s="61"/>
      <c r="N210" s="61"/>
    </row>
    <row r="211" spans="7:14" ht="15.75" customHeight="1" x14ac:dyDescent="0.25">
      <c r="G211" s="61"/>
      <c r="H211" s="61"/>
      <c r="I211" s="61"/>
      <c r="J211" s="61"/>
      <c r="K211" s="61"/>
      <c r="L211" s="61"/>
      <c r="M211" s="61"/>
      <c r="N211" s="61"/>
    </row>
    <row r="212" spans="7:14" ht="15.75" customHeight="1" x14ac:dyDescent="0.25">
      <c r="G212" s="61"/>
      <c r="H212" s="61"/>
      <c r="I212" s="61"/>
      <c r="J212" s="61"/>
      <c r="K212" s="61"/>
      <c r="L212" s="61"/>
      <c r="M212" s="61"/>
      <c r="N212" s="61"/>
    </row>
    <row r="213" spans="7:14" ht="15.75" customHeight="1" x14ac:dyDescent="0.25">
      <c r="G213" s="61"/>
      <c r="H213" s="61"/>
      <c r="I213" s="61"/>
      <c r="J213" s="61"/>
      <c r="K213" s="61"/>
      <c r="L213" s="61"/>
      <c r="M213" s="61"/>
      <c r="N213" s="61"/>
    </row>
    <row r="214" spans="7:14" ht="15.75" customHeight="1" x14ac:dyDescent="0.25">
      <c r="G214" s="61"/>
      <c r="H214" s="61"/>
      <c r="I214" s="61"/>
      <c r="J214" s="61"/>
      <c r="K214" s="61"/>
      <c r="L214" s="61"/>
      <c r="M214" s="61"/>
      <c r="N214" s="61"/>
    </row>
    <row r="215" spans="7:14" ht="15.75" customHeight="1" x14ac:dyDescent="0.25">
      <c r="G215" s="61"/>
      <c r="H215" s="61"/>
      <c r="I215" s="61"/>
      <c r="J215" s="61"/>
      <c r="K215" s="61"/>
      <c r="L215" s="61"/>
      <c r="M215" s="61"/>
      <c r="N215" s="61"/>
    </row>
    <row r="216" spans="7:14" ht="15.75" customHeight="1" x14ac:dyDescent="0.25">
      <c r="G216" s="61"/>
      <c r="H216" s="61"/>
      <c r="I216" s="61"/>
      <c r="J216" s="61"/>
      <c r="K216" s="61"/>
      <c r="L216" s="61"/>
      <c r="M216" s="61"/>
      <c r="N216" s="61"/>
    </row>
    <row r="217" spans="7:14" ht="15.75" customHeight="1" x14ac:dyDescent="0.25">
      <c r="G217" s="61"/>
      <c r="H217" s="61"/>
      <c r="I217" s="61"/>
      <c r="J217" s="61"/>
      <c r="K217" s="61"/>
      <c r="L217" s="61"/>
      <c r="M217" s="61"/>
      <c r="N217" s="61"/>
    </row>
    <row r="218" spans="7:14" ht="15.75" customHeight="1" x14ac:dyDescent="0.25">
      <c r="G218" s="61"/>
      <c r="H218" s="61"/>
      <c r="I218" s="61"/>
      <c r="J218" s="61"/>
      <c r="K218" s="61"/>
      <c r="L218" s="61"/>
      <c r="M218" s="61"/>
      <c r="N218" s="61"/>
    </row>
    <row r="219" spans="7:14" ht="15.75" customHeight="1" x14ac:dyDescent="0.25">
      <c r="G219" s="61"/>
      <c r="H219" s="61"/>
      <c r="I219" s="61"/>
      <c r="J219" s="61"/>
      <c r="K219" s="61"/>
      <c r="L219" s="61"/>
      <c r="M219" s="61"/>
      <c r="N219" s="61"/>
    </row>
    <row r="220" spans="7:14" ht="15.75" customHeight="1" x14ac:dyDescent="0.25">
      <c r="G220" s="61"/>
      <c r="H220" s="61"/>
      <c r="I220" s="61"/>
      <c r="J220" s="61"/>
      <c r="K220" s="61"/>
      <c r="L220" s="61"/>
      <c r="M220" s="61"/>
      <c r="N220" s="61"/>
    </row>
    <row r="221" spans="7:14" ht="15.75" customHeight="1" x14ac:dyDescent="0.25"/>
    <row r="222" spans="7:14" ht="15.75" customHeight="1" x14ac:dyDescent="0.25"/>
    <row r="223" spans="7:14" ht="15.75" customHeight="1" x14ac:dyDescent="0.25"/>
    <row r="224" spans="7:1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G1:N220"/>
    <mergeCell ref="E1:F3"/>
  </mergeCells>
  <hyperlinks>
    <hyperlink ref="G1" r:id="rId1" xr:uid="{00000000-0004-0000-0000-000000000000}"/>
  </hyperlinks>
  <pageMargins left="0.511811024" right="0.511811024" top="0.78740157499999996" bottom="0.78740157499999996" header="0" footer="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showGridLines="0" workbookViewId="0">
      <pane ySplit="3" topLeftCell="A18" activePane="bottomLeft" state="frozen"/>
      <selection pane="bottomLeft" activeCell="E19" sqref="E19"/>
    </sheetView>
  </sheetViews>
  <sheetFormatPr defaultColWidth="14.42578125" defaultRowHeight="15" customHeight="1" x14ac:dyDescent="0.25"/>
  <cols>
    <col min="1" max="6" width="16.28515625" style="5" customWidth="1"/>
    <col min="7" max="12" width="17.5703125" style="5" customWidth="1"/>
    <col min="13" max="13" width="10" style="5" customWidth="1"/>
    <col min="14" max="14" width="0.140625" style="5" customWidth="1"/>
    <col min="15" max="15" width="10" style="5" hidden="1" customWidth="1"/>
    <col min="16" max="16384" width="14.42578125" style="7"/>
  </cols>
  <sheetData>
    <row r="1" spans="1:15" ht="42" customHeight="1" x14ac:dyDescent="0.25">
      <c r="A1" s="3"/>
      <c r="B1" s="3"/>
      <c r="C1" s="63" t="s">
        <v>28</v>
      </c>
      <c r="D1" s="64"/>
      <c r="E1" s="64"/>
      <c r="F1" s="64"/>
      <c r="G1" s="64"/>
      <c r="H1" s="64"/>
      <c r="I1" s="64"/>
      <c r="J1" s="64"/>
      <c r="K1" s="64"/>
      <c r="L1" s="64"/>
      <c r="M1" s="1"/>
      <c r="N1" s="1"/>
      <c r="O1" s="1"/>
    </row>
    <row r="2" spans="1:15" ht="42" customHeight="1" x14ac:dyDescent="0.25">
      <c r="A2" s="4"/>
      <c r="B2" s="4"/>
      <c r="C2" s="65"/>
      <c r="D2" s="65"/>
      <c r="E2" s="65"/>
      <c r="F2" s="65"/>
      <c r="G2" s="65"/>
      <c r="H2" s="65"/>
      <c r="I2" s="65"/>
      <c r="J2" s="65"/>
      <c r="K2" s="65"/>
      <c r="L2" s="65"/>
      <c r="M2" s="2"/>
      <c r="N2" s="36"/>
      <c r="O2" s="37"/>
    </row>
    <row r="3" spans="1:15" ht="24" x14ac:dyDescent="0.25">
      <c r="A3" s="38" t="s">
        <v>1</v>
      </c>
      <c r="B3" s="38" t="s">
        <v>2</v>
      </c>
      <c r="C3" s="38" t="s">
        <v>3</v>
      </c>
      <c r="D3" s="39" t="s">
        <v>4</v>
      </c>
      <c r="E3" s="38" t="s">
        <v>5</v>
      </c>
      <c r="F3" s="38" t="s">
        <v>6</v>
      </c>
      <c r="G3" s="40" t="s">
        <v>7</v>
      </c>
      <c r="H3" s="41" t="s">
        <v>8</v>
      </c>
      <c r="I3" s="40" t="s">
        <v>9</v>
      </c>
      <c r="J3" s="40" t="s">
        <v>10</v>
      </c>
      <c r="K3" s="40" t="s">
        <v>11</v>
      </c>
      <c r="L3" s="41" t="s">
        <v>12</v>
      </c>
      <c r="M3" s="42"/>
      <c r="N3" s="36"/>
      <c r="O3" s="37"/>
    </row>
    <row r="4" spans="1:15" ht="12.75" customHeight="1" x14ac:dyDescent="0.25">
      <c r="A4" s="24" t="s">
        <v>13</v>
      </c>
      <c r="B4" s="24" t="s">
        <v>14</v>
      </c>
      <c r="C4" s="24">
        <v>1</v>
      </c>
      <c r="D4" s="25">
        <v>12</v>
      </c>
      <c r="E4" s="26"/>
      <c r="F4" s="26">
        <v>3000</v>
      </c>
      <c r="G4" s="26">
        <f t="shared" ref="G4:G35" si="0">(F4+E4)/12*D4</f>
        <v>3000</v>
      </c>
      <c r="H4" s="26">
        <f t="shared" ref="H4:H35" si="1">G4/2</f>
        <v>1500</v>
      </c>
      <c r="I4" s="27">
        <f>IF('Cálculo do 13º Salário'!$G4&lt;=INSSMax,(VLOOKUP('Cálculo do 13º Salário'!$G4,'Valores de INSS e IRRF'!$B$9:$E$13,3,1)*'Cálculo do 13º Salário'!$G4)-VLOOKUP('Cálculo do 13º Salário'!$G4,'Valores de INSS e IRRF'!$B$9:$E$13,4,1),(INSSMax*AliqMaxINSS)-DeducaoMaxINSS)</f>
        <v>248.6</v>
      </c>
      <c r="J4" s="26">
        <f>'Cálculo do 13º Salário'!$F4-'Cálculo do 13º Salário'!$I4-(('Cálculo do 13º Salário'!C4)*'Valores de INSS e IRRF'!$L$9)</f>
        <v>2561.81</v>
      </c>
      <c r="K4" s="26">
        <f>MAX(0,(VLOOKUP('Cálculo do 13º Salário'!$J4,'Valores de INSS e IRRF'!$G$9:$J$13,3,1)*'Cálculo do 13º Salário'!$J4)-VLOOKUP('Cálculo do 13º Salário'!$J4,'Valores de INSS e IRRF'!$G$9:$J$13,4,1)-MAX(0,978.62-0.133145*'Cálculo do 13º Salário'!$G4))</f>
        <v>0</v>
      </c>
      <c r="L4" s="26">
        <f t="shared" ref="L4:L35" si="2">H4-I4-K4</f>
        <v>1251.4000000000001</v>
      </c>
      <c r="M4" s="43"/>
      <c r="N4" s="44"/>
      <c r="O4" s="45"/>
    </row>
    <row r="5" spans="1:15" ht="12.75" customHeight="1" x14ac:dyDescent="0.25">
      <c r="A5" s="28" t="s">
        <v>15</v>
      </c>
      <c r="B5" s="28" t="s">
        <v>16</v>
      </c>
      <c r="C5" s="28">
        <v>2</v>
      </c>
      <c r="D5" s="29">
        <v>3</v>
      </c>
      <c r="E5" s="26"/>
      <c r="F5" s="30">
        <v>1800</v>
      </c>
      <c r="G5" s="26">
        <f t="shared" si="0"/>
        <v>450</v>
      </c>
      <c r="H5" s="26">
        <f t="shared" si="1"/>
        <v>225</v>
      </c>
      <c r="I5" s="27">
        <f>IF('Cálculo do 13º Salário'!$G5&lt;=INSSMax,(VLOOKUP('Cálculo do 13º Salário'!$G5,'Valores de INSS e IRRF'!$B$9:$E$13,3,1)*'Cálculo do 13º Salário'!$G5)-VLOOKUP('Cálculo do 13º Salário'!$G5,'Valores de INSS e IRRF'!$B$9:$E$13,4,1),(INSSMax*AliqMaxINSS)-DeducaoMaxINSS)</f>
        <v>33.75</v>
      </c>
      <c r="J5" s="26">
        <f>'Cálculo do 13º Salário'!$F5-'Cálculo do 13º Salário'!$I5-(('Cálculo do 13º Salário'!C5)*'Valores de INSS e IRRF'!$L$9)</f>
        <v>1387.07</v>
      </c>
      <c r="K5" s="26">
        <f>MAX(0,(VLOOKUP('Cálculo do 13º Salário'!$J5,'Valores de INSS e IRRF'!$G$9:$J$13,3,1)*'Cálculo do 13º Salário'!$J5)-VLOOKUP('Cálculo do 13º Salário'!$J5,'Valores de INSS e IRRF'!$G$9:$J$13,4,1)-MAX(0,978.62-0.133145*'Cálculo do 13º Salário'!$G5))</f>
        <v>0</v>
      </c>
      <c r="L5" s="26">
        <f t="shared" si="2"/>
        <v>191.25</v>
      </c>
      <c r="M5" s="43"/>
      <c r="N5" s="46"/>
      <c r="O5" s="47"/>
    </row>
    <row r="6" spans="1:15" ht="12.75" customHeight="1" x14ac:dyDescent="0.25">
      <c r="A6" s="28" t="s">
        <v>17</v>
      </c>
      <c r="B6" s="28" t="s">
        <v>16</v>
      </c>
      <c r="C6" s="28">
        <v>0</v>
      </c>
      <c r="D6" s="29">
        <v>1</v>
      </c>
      <c r="E6" s="26"/>
      <c r="F6" s="17">
        <v>3000</v>
      </c>
      <c r="G6" s="26">
        <f t="shared" si="0"/>
        <v>250</v>
      </c>
      <c r="H6" s="26">
        <f t="shared" si="1"/>
        <v>125</v>
      </c>
      <c r="I6" s="27">
        <f>IF('Cálculo do 13º Salário'!$G6&lt;=INSSMax,(VLOOKUP('Cálculo do 13º Salário'!$G6,'Valores de INSS e IRRF'!$B$9:$E$13,3,1)*'Cálculo do 13º Salário'!$G6)-VLOOKUP('Cálculo do 13º Salário'!$G6,'Valores de INSS e IRRF'!$B$9:$E$13,4,1),(INSSMax*AliqMaxINSS)-DeducaoMaxINSS)</f>
        <v>18.75</v>
      </c>
      <c r="J6" s="26">
        <f>'Cálculo do 13º Salário'!$F6-'Cálculo do 13º Salário'!$I6-(('Cálculo do 13º Salário'!C6)*'Valores de INSS e IRRF'!$L$9)</f>
        <v>2981.25</v>
      </c>
      <c r="K6" s="26">
        <f>MAX(0,(VLOOKUP('Cálculo do 13º Salário'!$J6,'Valores de INSS e IRRF'!$G$9:$J$13,3,1)*'Cálculo do 13º Salário'!$J6)-VLOOKUP('Cálculo do 13º Salário'!$J6,'Valores de INSS e IRRF'!$G$9:$J$13,4,1)-MAX(0,978.62-0.133145*'Cálculo do 13º Salário'!$G6))</f>
        <v>0</v>
      </c>
      <c r="L6" s="26">
        <f t="shared" si="2"/>
        <v>106.25</v>
      </c>
      <c r="M6" s="42"/>
      <c r="N6" s="36"/>
      <c r="O6" s="37"/>
    </row>
    <row r="7" spans="1:15" ht="12.75" customHeight="1" x14ac:dyDescent="0.25">
      <c r="A7" s="31"/>
      <c r="B7" s="31"/>
      <c r="C7" s="24"/>
      <c r="D7" s="25"/>
      <c r="E7" s="26"/>
      <c r="F7" s="32"/>
      <c r="G7" s="26">
        <f t="shared" si="0"/>
        <v>0</v>
      </c>
      <c r="H7" s="26">
        <f t="shared" si="1"/>
        <v>0</v>
      </c>
      <c r="I7" s="27">
        <f>IF('Cálculo do 13º Salário'!$G7&lt;=INSSMax,(VLOOKUP('Cálculo do 13º Salário'!$G7,'Valores de INSS e IRRF'!$B$9:$E$13,3,1)*'Cálculo do 13º Salário'!$G7)-VLOOKUP('Cálculo do 13º Salário'!$G7,'Valores de INSS e IRRF'!$B$9:$E$13,4,1),(INSSMax*AliqMaxINSS)-DeducaoMaxINSS)</f>
        <v>0</v>
      </c>
      <c r="J7" s="26">
        <f>'Cálculo do 13º Salário'!$F7-'Cálculo do 13º Salário'!$I7-(('Cálculo do 13º Salário'!C7)*'Valores de INSS e IRRF'!$L$9)</f>
        <v>0</v>
      </c>
      <c r="K7" s="26">
        <f>MAX(0,(VLOOKUP('Cálculo do 13º Salário'!$J7,'Valores de INSS e IRRF'!$G$9:$J$13,3,1)*'Cálculo do 13º Salário'!$J7)-VLOOKUP('Cálculo do 13º Salário'!$J7,'Valores de INSS e IRRF'!$G$9:$J$13,4,1)-MAX(0,978.62-0.133145*'Cálculo do 13º Salário'!$G7))</f>
        <v>0</v>
      </c>
      <c r="L7" s="26">
        <f t="shared" si="2"/>
        <v>0</v>
      </c>
      <c r="M7" s="42"/>
      <c r="N7" s="48"/>
      <c r="O7" s="49"/>
    </row>
    <row r="8" spans="1:15" ht="12.75" customHeight="1" x14ac:dyDescent="0.25">
      <c r="A8" s="8"/>
      <c r="B8" s="8"/>
      <c r="C8" s="28"/>
      <c r="D8" s="29"/>
      <c r="E8" s="26"/>
      <c r="F8" s="17"/>
      <c r="G8" s="26">
        <f t="shared" si="0"/>
        <v>0</v>
      </c>
      <c r="H8" s="26">
        <f t="shared" si="1"/>
        <v>0</v>
      </c>
      <c r="I8" s="27">
        <f>IF('Cálculo do 13º Salário'!$G8&lt;=INSSMax,(VLOOKUP('Cálculo do 13º Salário'!$G8,'Valores de INSS e IRRF'!$B$9:$E$13,3,1)*'Cálculo do 13º Salário'!$G8)-VLOOKUP('Cálculo do 13º Salário'!$G8,'Valores de INSS e IRRF'!$B$9:$E$13,4,1),(INSSMax*AliqMaxINSS)-DeducaoMaxINSS)</f>
        <v>0</v>
      </c>
      <c r="J8" s="26">
        <f>'Cálculo do 13º Salário'!$F8-'Cálculo do 13º Salário'!$I8-(('Cálculo do 13º Salário'!C8)*'Valores de INSS e IRRF'!$L$9)</f>
        <v>0</v>
      </c>
      <c r="K8" s="26">
        <f>MAX(0,(VLOOKUP('Cálculo do 13º Salário'!$J8,'Valores de INSS e IRRF'!$G$9:$J$13,3,1)*'Cálculo do 13º Salário'!$J8)-VLOOKUP('Cálculo do 13º Salário'!$J8,'Valores de INSS e IRRF'!$G$9:$J$13,4,1)-MAX(0,978.62-0.133145*'Cálculo do 13º Salário'!$G8))</f>
        <v>0</v>
      </c>
      <c r="L8" s="26">
        <f t="shared" si="2"/>
        <v>0</v>
      </c>
      <c r="M8" s="42"/>
      <c r="N8" s="36"/>
      <c r="O8" s="37"/>
    </row>
    <row r="9" spans="1:15" ht="12.75" customHeight="1" x14ac:dyDescent="0.25">
      <c r="A9" s="31"/>
      <c r="B9" s="31"/>
      <c r="C9" s="24"/>
      <c r="D9" s="25"/>
      <c r="E9" s="26"/>
      <c r="F9" s="32"/>
      <c r="G9" s="26">
        <f t="shared" si="0"/>
        <v>0</v>
      </c>
      <c r="H9" s="26">
        <f t="shared" si="1"/>
        <v>0</v>
      </c>
      <c r="I9" s="27">
        <f>IF('Cálculo do 13º Salário'!$G9&lt;=INSSMax,(VLOOKUP('Cálculo do 13º Salário'!$G9,'Valores de INSS e IRRF'!$B$9:$E$13,3,1)*'Cálculo do 13º Salário'!$G9)-VLOOKUP('Cálculo do 13º Salário'!$G9,'Valores de INSS e IRRF'!$B$9:$E$13,4,1),(INSSMax*AliqMaxINSS)-DeducaoMaxINSS)</f>
        <v>0</v>
      </c>
      <c r="J9" s="26">
        <f>'Cálculo do 13º Salário'!$F9-'Cálculo do 13º Salário'!$I9-(('Cálculo do 13º Salário'!C9)*'Valores de INSS e IRRF'!$L$9)</f>
        <v>0</v>
      </c>
      <c r="K9" s="26">
        <f>MAX(0,(VLOOKUP('Cálculo do 13º Salário'!$J9,'Valores de INSS e IRRF'!$G$9:$J$13,3,1)*'Cálculo do 13º Salário'!$J9)-VLOOKUP('Cálculo do 13º Salário'!$J9,'Valores de INSS e IRRF'!$G$9:$J$13,4,1)-MAX(0,978.62-0.133145*'Cálculo do 13º Salário'!$G9))</f>
        <v>0</v>
      </c>
      <c r="L9" s="26">
        <f t="shared" si="2"/>
        <v>0</v>
      </c>
      <c r="M9" s="42"/>
      <c r="N9" s="48"/>
      <c r="O9" s="49"/>
    </row>
    <row r="10" spans="1:15" ht="12.75" customHeight="1" x14ac:dyDescent="0.25">
      <c r="A10" s="8"/>
      <c r="B10" s="8"/>
      <c r="C10" s="28"/>
      <c r="D10" s="29"/>
      <c r="E10" s="26"/>
      <c r="F10" s="17"/>
      <c r="G10" s="26">
        <f t="shared" si="0"/>
        <v>0</v>
      </c>
      <c r="H10" s="26">
        <f t="shared" si="1"/>
        <v>0</v>
      </c>
      <c r="I10" s="27">
        <f>IF('Cálculo do 13º Salário'!$G10&lt;=INSSMax,(VLOOKUP('Cálculo do 13º Salário'!$G10,'Valores de INSS e IRRF'!$B$9:$E$13,3,1)*'Cálculo do 13º Salário'!$G10)-VLOOKUP('Cálculo do 13º Salário'!$G10,'Valores de INSS e IRRF'!$B$9:$E$13,4,1),(INSSMax*AliqMaxINSS)-DeducaoMaxINSS)</f>
        <v>0</v>
      </c>
      <c r="J10" s="26">
        <f>'Cálculo do 13º Salário'!$F10-'Cálculo do 13º Salário'!$I10-(('Cálculo do 13º Salário'!C10)*'Valores de INSS e IRRF'!$L$9)</f>
        <v>0</v>
      </c>
      <c r="K10" s="26">
        <f>MAX(0,(VLOOKUP('Cálculo do 13º Salário'!$J10,'Valores de INSS e IRRF'!$G$9:$J$13,3,1)*'Cálculo do 13º Salário'!$J10)-VLOOKUP('Cálculo do 13º Salário'!$J10,'Valores de INSS e IRRF'!$G$9:$J$13,4,1)-MAX(0,978.62-0.133145*'Cálculo do 13º Salário'!$G10))</f>
        <v>0</v>
      </c>
      <c r="L10" s="26">
        <f t="shared" si="2"/>
        <v>0</v>
      </c>
      <c r="M10" s="42"/>
      <c r="N10" s="36"/>
      <c r="O10" s="37"/>
    </row>
    <row r="11" spans="1:15" ht="12.75" customHeight="1" x14ac:dyDescent="0.25">
      <c r="A11" s="31"/>
      <c r="B11" s="31"/>
      <c r="C11" s="24"/>
      <c r="D11" s="25"/>
      <c r="E11" s="26"/>
      <c r="F11" s="32"/>
      <c r="G11" s="26">
        <f t="shared" si="0"/>
        <v>0</v>
      </c>
      <c r="H11" s="26">
        <f t="shared" si="1"/>
        <v>0</v>
      </c>
      <c r="I11" s="27">
        <f>IF('Cálculo do 13º Salário'!$G11&lt;=INSSMax,(VLOOKUP('Cálculo do 13º Salário'!$G11,'Valores de INSS e IRRF'!$B$9:$E$13,3,1)*'Cálculo do 13º Salário'!$G11)-VLOOKUP('Cálculo do 13º Salário'!$G11,'Valores de INSS e IRRF'!$B$9:$E$13,4,1),(INSSMax*AliqMaxINSS)-DeducaoMaxINSS)</f>
        <v>0</v>
      </c>
      <c r="J11" s="26">
        <f>'Cálculo do 13º Salário'!$F11-'Cálculo do 13º Salário'!$I11-(('Cálculo do 13º Salário'!C11)*'Valores de INSS e IRRF'!$L$9)</f>
        <v>0</v>
      </c>
      <c r="K11" s="26">
        <f>MAX(0,(VLOOKUP('Cálculo do 13º Salário'!$J11,'Valores de INSS e IRRF'!$G$9:$J$13,3,1)*'Cálculo do 13º Salário'!$J11)-VLOOKUP('Cálculo do 13º Salário'!$J11,'Valores de INSS e IRRF'!$G$9:$J$13,4,1)-MAX(0,978.62-0.133145*'Cálculo do 13º Salário'!$G11))</f>
        <v>0</v>
      </c>
      <c r="L11" s="26">
        <f t="shared" si="2"/>
        <v>0</v>
      </c>
      <c r="M11" s="42"/>
      <c r="N11" s="48"/>
      <c r="O11" s="49"/>
    </row>
    <row r="12" spans="1:15" ht="12.75" customHeight="1" x14ac:dyDescent="0.25">
      <c r="A12" s="8"/>
      <c r="B12" s="8"/>
      <c r="C12" s="28"/>
      <c r="D12" s="29"/>
      <c r="E12" s="26"/>
      <c r="F12" s="17"/>
      <c r="G12" s="26">
        <f t="shared" si="0"/>
        <v>0</v>
      </c>
      <c r="H12" s="26">
        <f t="shared" si="1"/>
        <v>0</v>
      </c>
      <c r="I12" s="27">
        <f>IF('Cálculo do 13º Salário'!$G12&lt;=INSSMax,(VLOOKUP('Cálculo do 13º Salário'!$G12,'Valores de INSS e IRRF'!$B$9:$E$13,3,1)*'Cálculo do 13º Salário'!$G12)-VLOOKUP('Cálculo do 13º Salário'!$G12,'Valores de INSS e IRRF'!$B$9:$E$13,4,1),(INSSMax*AliqMaxINSS)-DeducaoMaxINSS)</f>
        <v>0</v>
      </c>
      <c r="J12" s="26">
        <f>'Cálculo do 13º Salário'!$F12-'Cálculo do 13º Salário'!$I12-(('Cálculo do 13º Salário'!C12)*'Valores de INSS e IRRF'!$L$9)</f>
        <v>0</v>
      </c>
      <c r="K12" s="26">
        <f>MAX(0,(VLOOKUP('Cálculo do 13º Salário'!$J12,'Valores de INSS e IRRF'!$G$9:$J$13,3,1)*'Cálculo do 13º Salário'!$J12)-VLOOKUP('Cálculo do 13º Salário'!$J12,'Valores de INSS e IRRF'!$G$9:$J$13,4,1)-MAX(0,978.62-0.133145*'Cálculo do 13º Salário'!$G12))</f>
        <v>0</v>
      </c>
      <c r="L12" s="26">
        <f t="shared" si="2"/>
        <v>0</v>
      </c>
      <c r="M12" s="42"/>
      <c r="N12" s="36"/>
      <c r="O12" s="37"/>
    </row>
    <row r="13" spans="1:15" ht="12.75" customHeight="1" x14ac:dyDescent="0.25">
      <c r="A13" s="31"/>
      <c r="B13" s="31"/>
      <c r="C13" s="24"/>
      <c r="D13" s="25"/>
      <c r="E13" s="26"/>
      <c r="F13" s="32"/>
      <c r="G13" s="26">
        <f t="shared" si="0"/>
        <v>0</v>
      </c>
      <c r="H13" s="26">
        <f t="shared" si="1"/>
        <v>0</v>
      </c>
      <c r="I13" s="27">
        <f>IF('Cálculo do 13º Salário'!$G13&lt;=INSSMax,(VLOOKUP('Cálculo do 13º Salário'!$G13,'Valores de INSS e IRRF'!$B$9:$E$13,3,1)*'Cálculo do 13º Salário'!$G13)-VLOOKUP('Cálculo do 13º Salário'!$G13,'Valores de INSS e IRRF'!$B$9:$E$13,4,1),(INSSMax*AliqMaxINSS)-DeducaoMaxINSS)</f>
        <v>0</v>
      </c>
      <c r="J13" s="26">
        <f>'Cálculo do 13º Salário'!$F13-'Cálculo do 13º Salário'!$I13-(('Cálculo do 13º Salário'!C13)*'Valores de INSS e IRRF'!$L$9)</f>
        <v>0</v>
      </c>
      <c r="K13" s="26">
        <f>MAX(0,(VLOOKUP('Cálculo do 13º Salário'!$J13,'Valores de INSS e IRRF'!$G$9:$J$13,3,1)*'Cálculo do 13º Salário'!$J13)-VLOOKUP('Cálculo do 13º Salário'!$J13,'Valores de INSS e IRRF'!$G$9:$J$13,4,1)-MAX(0,978.62-0.133145*'Cálculo do 13º Salário'!$G13))</f>
        <v>0</v>
      </c>
      <c r="L13" s="26">
        <f t="shared" si="2"/>
        <v>0</v>
      </c>
      <c r="M13" s="42"/>
      <c r="N13" s="48"/>
      <c r="O13" s="49"/>
    </row>
    <row r="14" spans="1:15" ht="12.75" customHeight="1" x14ac:dyDescent="0.25">
      <c r="A14" s="8"/>
      <c r="B14" s="8"/>
      <c r="C14" s="28"/>
      <c r="D14" s="29"/>
      <c r="E14" s="26"/>
      <c r="F14" s="17"/>
      <c r="G14" s="26">
        <f t="shared" si="0"/>
        <v>0</v>
      </c>
      <c r="H14" s="26">
        <f t="shared" si="1"/>
        <v>0</v>
      </c>
      <c r="I14" s="27">
        <f>IF('Cálculo do 13º Salário'!$G14&lt;=INSSMax,(VLOOKUP('Cálculo do 13º Salário'!$G14,'Valores de INSS e IRRF'!$B$9:$E$13,3,1)*'Cálculo do 13º Salário'!$G14)-VLOOKUP('Cálculo do 13º Salário'!$G14,'Valores de INSS e IRRF'!$B$9:$E$13,4,1),(INSSMax*AliqMaxINSS)-DeducaoMaxINSS)</f>
        <v>0</v>
      </c>
      <c r="J14" s="26">
        <f>'Cálculo do 13º Salário'!$F14-'Cálculo do 13º Salário'!$I14-(('Cálculo do 13º Salário'!C14)*'Valores de INSS e IRRF'!$L$9)</f>
        <v>0</v>
      </c>
      <c r="K14" s="26">
        <f>MAX(0,(VLOOKUP('Cálculo do 13º Salário'!$J14,'Valores de INSS e IRRF'!$G$9:$J$13,3,1)*'Cálculo do 13º Salário'!$J14)-VLOOKUP('Cálculo do 13º Salário'!$J14,'Valores de INSS e IRRF'!$G$9:$J$13,4,1)-MAX(0,978.62-0.133145*'Cálculo do 13º Salário'!$G14))</f>
        <v>0</v>
      </c>
      <c r="L14" s="26">
        <f t="shared" si="2"/>
        <v>0</v>
      </c>
      <c r="M14" s="42"/>
      <c r="N14" s="36"/>
      <c r="O14" s="37"/>
    </row>
    <row r="15" spans="1:15" ht="12.75" customHeight="1" x14ac:dyDescent="0.25">
      <c r="A15" s="31"/>
      <c r="B15" s="31"/>
      <c r="C15" s="24"/>
      <c r="D15" s="25"/>
      <c r="E15" s="26"/>
      <c r="F15" s="32"/>
      <c r="G15" s="26">
        <f t="shared" si="0"/>
        <v>0</v>
      </c>
      <c r="H15" s="26">
        <f t="shared" si="1"/>
        <v>0</v>
      </c>
      <c r="I15" s="27">
        <f>IF('Cálculo do 13º Salário'!$G15&lt;=INSSMax,(VLOOKUP('Cálculo do 13º Salário'!$G15,'Valores de INSS e IRRF'!$B$9:$E$13,3,1)*'Cálculo do 13º Salário'!$G15)-VLOOKUP('Cálculo do 13º Salário'!$G15,'Valores de INSS e IRRF'!$B$9:$E$13,4,1),(INSSMax*AliqMaxINSS)-DeducaoMaxINSS)</f>
        <v>0</v>
      </c>
      <c r="J15" s="26">
        <f>'Cálculo do 13º Salário'!$F15-'Cálculo do 13º Salário'!$I15-(('Cálculo do 13º Salário'!C15)*'Valores de INSS e IRRF'!$L$9)</f>
        <v>0</v>
      </c>
      <c r="K15" s="26">
        <f>MAX(0,(VLOOKUP('Cálculo do 13º Salário'!$J15,'Valores de INSS e IRRF'!$G$9:$J$13,3,1)*'Cálculo do 13º Salário'!$J15)-VLOOKUP('Cálculo do 13º Salário'!$J15,'Valores de INSS e IRRF'!$G$9:$J$13,4,1)-MAX(0,978.62-0.133145*'Cálculo do 13º Salário'!$G15))</f>
        <v>0</v>
      </c>
      <c r="L15" s="26">
        <f t="shared" si="2"/>
        <v>0</v>
      </c>
      <c r="M15" s="42"/>
      <c r="N15" s="48"/>
      <c r="O15" s="49"/>
    </row>
    <row r="16" spans="1:15" ht="12.75" customHeight="1" x14ac:dyDescent="0.25">
      <c r="A16" s="8"/>
      <c r="B16" s="8"/>
      <c r="C16" s="28"/>
      <c r="D16" s="29"/>
      <c r="E16" s="26"/>
      <c r="F16" s="17"/>
      <c r="G16" s="26">
        <f t="shared" si="0"/>
        <v>0</v>
      </c>
      <c r="H16" s="26">
        <f t="shared" si="1"/>
        <v>0</v>
      </c>
      <c r="I16" s="27">
        <f>IF('Cálculo do 13º Salário'!$G16&lt;=INSSMax,(VLOOKUP('Cálculo do 13º Salário'!$G16,'Valores de INSS e IRRF'!$B$9:$E$13,3,1)*'Cálculo do 13º Salário'!$G16)-VLOOKUP('Cálculo do 13º Salário'!$G16,'Valores de INSS e IRRF'!$B$9:$E$13,4,1),(INSSMax*AliqMaxINSS)-DeducaoMaxINSS)</f>
        <v>0</v>
      </c>
      <c r="J16" s="26">
        <f>'Cálculo do 13º Salário'!$F16-'Cálculo do 13º Salário'!$I16-(('Cálculo do 13º Salário'!C16)*'Valores de INSS e IRRF'!$L$9)</f>
        <v>0</v>
      </c>
      <c r="K16" s="26">
        <f>MAX(0,(VLOOKUP('Cálculo do 13º Salário'!$J16,'Valores de INSS e IRRF'!$G$9:$J$13,3,1)*'Cálculo do 13º Salário'!$J16)-VLOOKUP('Cálculo do 13º Salário'!$J16,'Valores de INSS e IRRF'!$G$9:$J$13,4,1)-MAX(0,978.62-0.133145*'Cálculo do 13º Salário'!$G16))</f>
        <v>0</v>
      </c>
      <c r="L16" s="26">
        <f t="shared" si="2"/>
        <v>0</v>
      </c>
      <c r="M16" s="42"/>
      <c r="N16" s="36"/>
      <c r="O16" s="37"/>
    </row>
    <row r="17" spans="1:15" ht="12.75" customHeight="1" x14ac:dyDescent="0.25">
      <c r="A17" s="31"/>
      <c r="B17" s="31"/>
      <c r="C17" s="24"/>
      <c r="D17" s="25"/>
      <c r="E17" s="26"/>
      <c r="F17" s="32"/>
      <c r="G17" s="26">
        <f t="shared" si="0"/>
        <v>0</v>
      </c>
      <c r="H17" s="26">
        <f t="shared" si="1"/>
        <v>0</v>
      </c>
      <c r="I17" s="27">
        <f>IF('Cálculo do 13º Salário'!$G17&lt;=INSSMax,(VLOOKUP('Cálculo do 13º Salário'!$G17,'Valores de INSS e IRRF'!$B$9:$E$13,3,1)*'Cálculo do 13º Salário'!$G17)-VLOOKUP('Cálculo do 13º Salário'!$G17,'Valores de INSS e IRRF'!$B$9:$E$13,4,1),(INSSMax*AliqMaxINSS)-DeducaoMaxINSS)</f>
        <v>0</v>
      </c>
      <c r="J17" s="26">
        <f>'Cálculo do 13º Salário'!$F17-'Cálculo do 13º Salário'!$I17-(('Cálculo do 13º Salário'!C17)*'Valores de INSS e IRRF'!$L$9)</f>
        <v>0</v>
      </c>
      <c r="K17" s="26">
        <f>MAX(0,(VLOOKUP('Cálculo do 13º Salário'!$J17,'Valores de INSS e IRRF'!$G$9:$J$13,3,1)*'Cálculo do 13º Salário'!$J17)-VLOOKUP('Cálculo do 13º Salário'!$J17,'Valores de INSS e IRRF'!$G$9:$J$13,4,1)-MAX(0,978.62-0.133145*'Cálculo do 13º Salário'!$G17))</f>
        <v>0</v>
      </c>
      <c r="L17" s="26">
        <f t="shared" si="2"/>
        <v>0</v>
      </c>
      <c r="M17" s="42"/>
      <c r="N17" s="48"/>
      <c r="O17" s="49"/>
    </row>
    <row r="18" spans="1:15" ht="12.75" customHeight="1" x14ac:dyDescent="0.25">
      <c r="A18" s="8"/>
      <c r="B18" s="8"/>
      <c r="C18" s="28"/>
      <c r="D18" s="29"/>
      <c r="E18" s="26"/>
      <c r="F18" s="8"/>
      <c r="G18" s="26">
        <f t="shared" si="0"/>
        <v>0</v>
      </c>
      <c r="H18" s="26">
        <f t="shared" si="1"/>
        <v>0</v>
      </c>
      <c r="I18" s="27">
        <f>IF('Cálculo do 13º Salário'!$G18&lt;=INSSMax,(VLOOKUP('Cálculo do 13º Salário'!$G18,'Valores de INSS e IRRF'!$B$9:$E$13,3,1)*'Cálculo do 13º Salário'!$G18)-VLOOKUP('Cálculo do 13º Salário'!$G18,'Valores de INSS e IRRF'!$B$9:$E$13,4,1),(INSSMax*AliqMaxINSS)-DeducaoMaxINSS)</f>
        <v>0</v>
      </c>
      <c r="J18" s="26">
        <f>'Cálculo do 13º Salário'!$F18-'Cálculo do 13º Salário'!$I18-(('Cálculo do 13º Salário'!C18)*'Valores de INSS e IRRF'!$L$9)</f>
        <v>0</v>
      </c>
      <c r="K18" s="26">
        <f>MAX(0,(VLOOKUP('Cálculo do 13º Salário'!$J18,'Valores de INSS e IRRF'!$G$9:$J$13,3,1)*'Cálculo do 13º Salário'!$J18)-VLOOKUP('Cálculo do 13º Salário'!$J18,'Valores de INSS e IRRF'!$G$9:$J$13,4,1)-MAX(0,978.62-0.133145*'Cálculo do 13º Salário'!$G18))</f>
        <v>0</v>
      </c>
      <c r="L18" s="26">
        <f t="shared" si="2"/>
        <v>0</v>
      </c>
      <c r="M18" s="42"/>
      <c r="N18" s="36"/>
      <c r="O18" s="37"/>
    </row>
    <row r="19" spans="1:15" ht="12.75" customHeight="1" x14ac:dyDescent="0.25">
      <c r="A19" s="31"/>
      <c r="B19" s="31"/>
      <c r="C19" s="24"/>
      <c r="D19" s="25"/>
      <c r="E19" s="26"/>
      <c r="F19" s="31"/>
      <c r="G19" s="26">
        <f t="shared" si="0"/>
        <v>0</v>
      </c>
      <c r="H19" s="26">
        <f t="shared" si="1"/>
        <v>0</v>
      </c>
      <c r="I19" s="27">
        <f>IF('Cálculo do 13º Salário'!$G19&lt;=INSSMax,(VLOOKUP('Cálculo do 13º Salário'!$G19,'Valores de INSS e IRRF'!$B$9:$E$13,3,1)*'Cálculo do 13º Salário'!$G19)-VLOOKUP('Cálculo do 13º Salário'!$G19,'Valores de INSS e IRRF'!$B$9:$E$13,4,1),(INSSMax*AliqMaxINSS)-DeducaoMaxINSS)</f>
        <v>0</v>
      </c>
      <c r="J19" s="26">
        <f>'Cálculo do 13º Salário'!$F19-'Cálculo do 13º Salário'!$I19-(('Cálculo do 13º Salário'!C19)*'Valores de INSS e IRRF'!$L$9)</f>
        <v>0</v>
      </c>
      <c r="K19" s="26">
        <f>MAX(0,(VLOOKUP('Cálculo do 13º Salário'!$J19,'Valores de INSS e IRRF'!$G$9:$J$13,3,1)*'Cálculo do 13º Salário'!$J19)-VLOOKUP('Cálculo do 13º Salário'!$J19,'Valores de INSS e IRRF'!$G$9:$J$13,4,1)-MAX(0,978.62-0.133145*'Cálculo do 13º Salário'!$G19))</f>
        <v>0</v>
      </c>
      <c r="L19" s="26">
        <f t="shared" si="2"/>
        <v>0</v>
      </c>
      <c r="M19" s="42"/>
      <c r="N19" s="48"/>
      <c r="O19" s="49"/>
    </row>
    <row r="20" spans="1:15" ht="12.75" customHeight="1" x14ac:dyDescent="0.25">
      <c r="A20" s="8"/>
      <c r="B20" s="8"/>
      <c r="C20" s="28"/>
      <c r="D20" s="29"/>
      <c r="E20" s="26"/>
      <c r="F20" s="8"/>
      <c r="G20" s="26">
        <f t="shared" si="0"/>
        <v>0</v>
      </c>
      <c r="H20" s="26">
        <f t="shared" si="1"/>
        <v>0</v>
      </c>
      <c r="I20" s="27">
        <f>IF('Cálculo do 13º Salário'!$G20&lt;=INSSMax,(VLOOKUP('Cálculo do 13º Salário'!$G20,'Valores de INSS e IRRF'!$B$9:$E$13,3,1)*'Cálculo do 13º Salário'!$G20)-VLOOKUP('Cálculo do 13º Salário'!$G20,'Valores de INSS e IRRF'!$B$9:$E$13,4,1),(INSSMax*AliqMaxINSS)-DeducaoMaxINSS)</f>
        <v>0</v>
      </c>
      <c r="J20" s="26">
        <f>'Cálculo do 13º Salário'!$F20-'Cálculo do 13º Salário'!$I20-(('Cálculo do 13º Salário'!C20)*'Valores de INSS e IRRF'!$L$9)</f>
        <v>0</v>
      </c>
      <c r="K20" s="26">
        <f>MAX(0,(VLOOKUP('Cálculo do 13º Salário'!$J20,'Valores de INSS e IRRF'!$G$9:$J$13,3,1)*'Cálculo do 13º Salário'!$J20)-VLOOKUP('Cálculo do 13º Salário'!$J20,'Valores de INSS e IRRF'!$G$9:$J$13,4,1)-MAX(0,978.62-0.133145*'Cálculo do 13º Salário'!$G20))</f>
        <v>0</v>
      </c>
      <c r="L20" s="26">
        <f t="shared" si="2"/>
        <v>0</v>
      </c>
      <c r="M20" s="42"/>
      <c r="N20" s="36"/>
      <c r="O20" s="37"/>
    </row>
    <row r="21" spans="1:15" ht="12.75" customHeight="1" x14ac:dyDescent="0.25">
      <c r="A21" s="31"/>
      <c r="B21" s="31"/>
      <c r="C21" s="24"/>
      <c r="D21" s="25"/>
      <c r="E21" s="26"/>
      <c r="F21" s="31"/>
      <c r="G21" s="26">
        <f t="shared" si="0"/>
        <v>0</v>
      </c>
      <c r="H21" s="26">
        <f t="shared" si="1"/>
        <v>0</v>
      </c>
      <c r="I21" s="27">
        <f>IF('Cálculo do 13º Salário'!$G21&lt;=INSSMax,(VLOOKUP('Cálculo do 13º Salário'!$G21,'Valores de INSS e IRRF'!$B$9:$E$13,3,1)*'Cálculo do 13º Salário'!$G21)-VLOOKUP('Cálculo do 13º Salário'!$G21,'Valores de INSS e IRRF'!$B$9:$E$13,4,1),(INSSMax*AliqMaxINSS)-DeducaoMaxINSS)</f>
        <v>0</v>
      </c>
      <c r="J21" s="26">
        <f>'Cálculo do 13º Salário'!$F21-'Cálculo do 13º Salário'!$I21-(('Cálculo do 13º Salário'!C21)*'Valores de INSS e IRRF'!$L$9)</f>
        <v>0</v>
      </c>
      <c r="K21" s="26">
        <f>MAX(0,(VLOOKUP('Cálculo do 13º Salário'!$J21,'Valores de INSS e IRRF'!$G$9:$J$13,3,1)*'Cálculo do 13º Salário'!$J21)-VLOOKUP('Cálculo do 13º Salário'!$J21,'Valores de INSS e IRRF'!$G$9:$J$13,4,1)-MAX(0,978.62-0.133145*'Cálculo do 13º Salário'!$G21))</f>
        <v>0</v>
      </c>
      <c r="L21" s="26">
        <f t="shared" si="2"/>
        <v>0</v>
      </c>
      <c r="M21" s="42"/>
      <c r="N21" s="48"/>
      <c r="O21" s="49"/>
    </row>
    <row r="22" spans="1:15" ht="12.75" customHeight="1" x14ac:dyDescent="0.25">
      <c r="A22" s="8"/>
      <c r="B22" s="8"/>
      <c r="C22" s="28"/>
      <c r="D22" s="29"/>
      <c r="E22" s="26"/>
      <c r="F22" s="8"/>
      <c r="G22" s="26">
        <f t="shared" si="0"/>
        <v>0</v>
      </c>
      <c r="H22" s="26">
        <f t="shared" si="1"/>
        <v>0</v>
      </c>
      <c r="I22" s="27">
        <f>IF('Cálculo do 13º Salário'!$G22&lt;=INSSMax,(VLOOKUP('Cálculo do 13º Salário'!$G22,'Valores de INSS e IRRF'!$B$9:$E$13,3,1)*'Cálculo do 13º Salário'!$G22)-VLOOKUP('Cálculo do 13º Salário'!$G22,'Valores de INSS e IRRF'!$B$9:$E$13,4,1),(INSSMax*AliqMaxINSS)-DeducaoMaxINSS)</f>
        <v>0</v>
      </c>
      <c r="J22" s="26">
        <f>'Cálculo do 13º Salário'!$F22-'Cálculo do 13º Salário'!$I22-(('Cálculo do 13º Salário'!C22)*'Valores de INSS e IRRF'!$L$9)</f>
        <v>0</v>
      </c>
      <c r="K22" s="26">
        <f>MAX(0,(VLOOKUP('Cálculo do 13º Salário'!$J22,'Valores de INSS e IRRF'!$G$9:$J$13,3,1)*'Cálculo do 13º Salário'!$J22)-VLOOKUP('Cálculo do 13º Salário'!$J22,'Valores de INSS e IRRF'!$G$9:$J$13,4,1)-MAX(0,978.62-0.133145*'Cálculo do 13º Salário'!$G22))</f>
        <v>0</v>
      </c>
      <c r="L22" s="26">
        <f t="shared" si="2"/>
        <v>0</v>
      </c>
      <c r="M22" s="42"/>
      <c r="N22" s="36"/>
      <c r="O22" s="37"/>
    </row>
    <row r="23" spans="1:15" ht="12.75" customHeight="1" x14ac:dyDescent="0.25">
      <c r="A23" s="31"/>
      <c r="B23" s="31"/>
      <c r="C23" s="24"/>
      <c r="D23" s="25"/>
      <c r="E23" s="26"/>
      <c r="F23" s="31"/>
      <c r="G23" s="26">
        <f t="shared" si="0"/>
        <v>0</v>
      </c>
      <c r="H23" s="26">
        <f t="shared" si="1"/>
        <v>0</v>
      </c>
      <c r="I23" s="27">
        <f>IF('Cálculo do 13º Salário'!$G23&lt;=INSSMax,(VLOOKUP('Cálculo do 13º Salário'!$G23,'Valores de INSS e IRRF'!$B$9:$E$13,3,1)*'Cálculo do 13º Salário'!$G23)-VLOOKUP('Cálculo do 13º Salário'!$G23,'Valores de INSS e IRRF'!$B$9:$E$13,4,1),(INSSMax*AliqMaxINSS)-DeducaoMaxINSS)</f>
        <v>0</v>
      </c>
      <c r="J23" s="26">
        <f>'Cálculo do 13º Salário'!$F23-'Cálculo do 13º Salário'!$I23-(('Cálculo do 13º Salário'!C23)*'Valores de INSS e IRRF'!$L$9)</f>
        <v>0</v>
      </c>
      <c r="K23" s="26">
        <f>MAX(0,(VLOOKUP('Cálculo do 13º Salário'!$J23,'Valores de INSS e IRRF'!$G$9:$J$13,3,1)*'Cálculo do 13º Salário'!$J23)-VLOOKUP('Cálculo do 13º Salário'!$J23,'Valores de INSS e IRRF'!$G$9:$J$13,4,1)-MAX(0,978.62-0.133145*'Cálculo do 13º Salário'!$G23))</f>
        <v>0</v>
      </c>
      <c r="L23" s="26">
        <f t="shared" si="2"/>
        <v>0</v>
      </c>
      <c r="M23" s="42"/>
      <c r="N23" s="48"/>
      <c r="O23" s="49"/>
    </row>
    <row r="24" spans="1:15" ht="12.75" customHeight="1" x14ac:dyDescent="0.25">
      <c r="A24" s="8"/>
      <c r="B24" s="8"/>
      <c r="C24" s="28"/>
      <c r="D24" s="29"/>
      <c r="E24" s="26"/>
      <c r="F24" s="8"/>
      <c r="G24" s="26">
        <f t="shared" si="0"/>
        <v>0</v>
      </c>
      <c r="H24" s="26">
        <f t="shared" si="1"/>
        <v>0</v>
      </c>
      <c r="I24" s="27">
        <f>IF('Cálculo do 13º Salário'!$G24&lt;=INSSMax,(VLOOKUP('Cálculo do 13º Salário'!$G24,'Valores de INSS e IRRF'!$B$9:$E$13,3,1)*'Cálculo do 13º Salário'!$G24)-VLOOKUP('Cálculo do 13º Salário'!$G24,'Valores de INSS e IRRF'!$B$9:$E$13,4,1),(INSSMax*AliqMaxINSS)-DeducaoMaxINSS)</f>
        <v>0</v>
      </c>
      <c r="J24" s="26">
        <f>'Cálculo do 13º Salário'!$F24-'Cálculo do 13º Salário'!$I24-(('Cálculo do 13º Salário'!C24)*'Valores de INSS e IRRF'!$L$9)</f>
        <v>0</v>
      </c>
      <c r="K24" s="26">
        <f>MAX(0,(VLOOKUP('Cálculo do 13º Salário'!$J24,'Valores de INSS e IRRF'!$G$9:$J$13,3,1)*'Cálculo do 13º Salário'!$J24)-VLOOKUP('Cálculo do 13º Salário'!$J24,'Valores de INSS e IRRF'!$G$9:$J$13,4,1)-MAX(0,978.62-0.133145*'Cálculo do 13º Salário'!$G24))</f>
        <v>0</v>
      </c>
      <c r="L24" s="26">
        <f t="shared" si="2"/>
        <v>0</v>
      </c>
      <c r="M24" s="42"/>
      <c r="N24" s="36"/>
      <c r="O24" s="37"/>
    </row>
    <row r="25" spans="1:15" ht="12.75" customHeight="1" x14ac:dyDescent="0.25">
      <c r="A25" s="31"/>
      <c r="B25" s="31"/>
      <c r="C25" s="24"/>
      <c r="D25" s="25"/>
      <c r="E25" s="26"/>
      <c r="F25" s="31"/>
      <c r="G25" s="26">
        <f t="shared" si="0"/>
        <v>0</v>
      </c>
      <c r="H25" s="26">
        <f t="shared" si="1"/>
        <v>0</v>
      </c>
      <c r="I25" s="27">
        <f>IF('Cálculo do 13º Salário'!$G25&lt;=INSSMax,(VLOOKUP('Cálculo do 13º Salário'!$G25,'Valores de INSS e IRRF'!$B$9:$E$13,3,1)*'Cálculo do 13º Salário'!$G25)-VLOOKUP('Cálculo do 13º Salário'!$G25,'Valores de INSS e IRRF'!$B$9:$E$13,4,1),(INSSMax*AliqMaxINSS)-DeducaoMaxINSS)</f>
        <v>0</v>
      </c>
      <c r="J25" s="26">
        <f>'Cálculo do 13º Salário'!$F25-'Cálculo do 13º Salário'!$I25-(('Cálculo do 13º Salário'!C25)*'Valores de INSS e IRRF'!$L$9)</f>
        <v>0</v>
      </c>
      <c r="K25" s="26">
        <f>MAX(0,(VLOOKUP('Cálculo do 13º Salário'!$J25,'Valores de INSS e IRRF'!$G$9:$J$13,3,1)*'Cálculo do 13º Salário'!$J25)-VLOOKUP('Cálculo do 13º Salário'!$J25,'Valores de INSS e IRRF'!$G$9:$J$13,4,1)-MAX(0,978.62-0.133145*'Cálculo do 13º Salário'!$G25))</f>
        <v>0</v>
      </c>
      <c r="L25" s="26">
        <f t="shared" si="2"/>
        <v>0</v>
      </c>
      <c r="M25" s="42"/>
      <c r="N25" s="48"/>
      <c r="O25" s="49"/>
    </row>
    <row r="26" spans="1:15" ht="12.75" customHeight="1" x14ac:dyDescent="0.25">
      <c r="A26" s="8"/>
      <c r="B26" s="8"/>
      <c r="C26" s="28"/>
      <c r="D26" s="29"/>
      <c r="E26" s="26"/>
      <c r="F26" s="8"/>
      <c r="G26" s="26">
        <f t="shared" si="0"/>
        <v>0</v>
      </c>
      <c r="H26" s="26">
        <f t="shared" si="1"/>
        <v>0</v>
      </c>
      <c r="I26" s="27">
        <f>IF('Cálculo do 13º Salário'!$G26&lt;=INSSMax,(VLOOKUP('Cálculo do 13º Salário'!$G26,'Valores de INSS e IRRF'!$B$9:$E$13,3,1)*'Cálculo do 13º Salário'!$G26)-VLOOKUP('Cálculo do 13º Salário'!$G26,'Valores de INSS e IRRF'!$B$9:$E$13,4,1),(INSSMax*AliqMaxINSS)-DeducaoMaxINSS)</f>
        <v>0</v>
      </c>
      <c r="J26" s="26">
        <f>'Cálculo do 13º Salário'!$F26-'Cálculo do 13º Salário'!$I26-(('Cálculo do 13º Salário'!C26)*'Valores de INSS e IRRF'!$L$9)</f>
        <v>0</v>
      </c>
      <c r="K26" s="26">
        <f>MAX(0,(VLOOKUP('Cálculo do 13º Salário'!$J26,'Valores de INSS e IRRF'!$G$9:$J$13,3,1)*'Cálculo do 13º Salário'!$J26)-VLOOKUP('Cálculo do 13º Salário'!$J26,'Valores de INSS e IRRF'!$G$9:$J$13,4,1)-MAX(0,978.62-0.133145*'Cálculo do 13º Salário'!$G26))</f>
        <v>0</v>
      </c>
      <c r="L26" s="26">
        <f t="shared" si="2"/>
        <v>0</v>
      </c>
      <c r="M26" s="42"/>
      <c r="N26" s="36"/>
      <c r="O26" s="37"/>
    </row>
    <row r="27" spans="1:15" ht="12.75" customHeight="1" x14ac:dyDescent="0.25">
      <c r="A27" s="31"/>
      <c r="B27" s="31"/>
      <c r="C27" s="24"/>
      <c r="D27" s="25"/>
      <c r="E27" s="26"/>
      <c r="F27" s="31"/>
      <c r="G27" s="26">
        <f t="shared" si="0"/>
        <v>0</v>
      </c>
      <c r="H27" s="26">
        <f t="shared" si="1"/>
        <v>0</v>
      </c>
      <c r="I27" s="27">
        <f>IF('Cálculo do 13º Salário'!$G27&lt;=INSSMax,(VLOOKUP('Cálculo do 13º Salário'!$G27,'Valores de INSS e IRRF'!$B$9:$E$13,3,1)*'Cálculo do 13º Salário'!$G27)-VLOOKUP('Cálculo do 13º Salário'!$G27,'Valores de INSS e IRRF'!$B$9:$E$13,4,1),(INSSMax*AliqMaxINSS)-DeducaoMaxINSS)</f>
        <v>0</v>
      </c>
      <c r="J27" s="26">
        <f>'Cálculo do 13º Salário'!$F27-'Cálculo do 13º Salário'!$I27-(('Cálculo do 13º Salário'!C27)*'Valores de INSS e IRRF'!$L$9)</f>
        <v>0</v>
      </c>
      <c r="K27" s="26">
        <f>MAX(0,(VLOOKUP('Cálculo do 13º Salário'!$J27,'Valores de INSS e IRRF'!$G$9:$J$13,3,1)*'Cálculo do 13º Salário'!$J27)-VLOOKUP('Cálculo do 13º Salário'!$J27,'Valores de INSS e IRRF'!$G$9:$J$13,4,1)-MAX(0,978.62-0.133145*'Cálculo do 13º Salário'!$G27))</f>
        <v>0</v>
      </c>
      <c r="L27" s="26">
        <f t="shared" si="2"/>
        <v>0</v>
      </c>
      <c r="M27" s="42"/>
      <c r="N27" s="48"/>
      <c r="O27" s="49"/>
    </row>
    <row r="28" spans="1:15" ht="12.75" customHeight="1" x14ac:dyDescent="0.25">
      <c r="A28" s="8"/>
      <c r="B28" s="8"/>
      <c r="C28" s="28"/>
      <c r="D28" s="29"/>
      <c r="E28" s="26"/>
      <c r="F28" s="8"/>
      <c r="G28" s="26">
        <f t="shared" si="0"/>
        <v>0</v>
      </c>
      <c r="H28" s="26">
        <f t="shared" si="1"/>
        <v>0</v>
      </c>
      <c r="I28" s="27">
        <f>IF('Cálculo do 13º Salário'!$G28&lt;=INSSMax,(VLOOKUP('Cálculo do 13º Salário'!$G28,'Valores de INSS e IRRF'!$B$9:$E$13,3,1)*'Cálculo do 13º Salário'!$G28)-VLOOKUP('Cálculo do 13º Salário'!$G28,'Valores de INSS e IRRF'!$B$9:$E$13,4,1),(INSSMax*AliqMaxINSS)-DeducaoMaxINSS)</f>
        <v>0</v>
      </c>
      <c r="J28" s="26">
        <f>'Cálculo do 13º Salário'!$F28-'Cálculo do 13º Salário'!$I28-(('Cálculo do 13º Salário'!C28)*'Valores de INSS e IRRF'!$L$9)</f>
        <v>0</v>
      </c>
      <c r="K28" s="26">
        <f>MAX(0,(VLOOKUP('Cálculo do 13º Salário'!$J28,'Valores de INSS e IRRF'!$G$9:$J$13,3,1)*'Cálculo do 13º Salário'!$J28)-VLOOKUP('Cálculo do 13º Salário'!$J28,'Valores de INSS e IRRF'!$G$9:$J$13,4,1)-MAX(0,978.62-0.133145*'Cálculo do 13º Salário'!$G28))</f>
        <v>0</v>
      </c>
      <c r="L28" s="26">
        <f t="shared" si="2"/>
        <v>0</v>
      </c>
      <c r="M28" s="42"/>
      <c r="N28" s="36"/>
      <c r="O28" s="37"/>
    </row>
    <row r="29" spans="1:15" ht="12.75" customHeight="1" x14ac:dyDescent="0.25">
      <c r="A29" s="31"/>
      <c r="B29" s="31"/>
      <c r="C29" s="24"/>
      <c r="D29" s="25"/>
      <c r="E29" s="26"/>
      <c r="F29" s="31"/>
      <c r="G29" s="26">
        <f t="shared" si="0"/>
        <v>0</v>
      </c>
      <c r="H29" s="26">
        <f t="shared" si="1"/>
        <v>0</v>
      </c>
      <c r="I29" s="27">
        <f>IF('Cálculo do 13º Salário'!$G29&lt;=INSSMax,(VLOOKUP('Cálculo do 13º Salário'!$G29,'Valores de INSS e IRRF'!$B$9:$E$13,3,1)*'Cálculo do 13º Salário'!$G29)-VLOOKUP('Cálculo do 13º Salário'!$G29,'Valores de INSS e IRRF'!$B$9:$E$13,4,1),(INSSMax*AliqMaxINSS)-DeducaoMaxINSS)</f>
        <v>0</v>
      </c>
      <c r="J29" s="26">
        <f>'Cálculo do 13º Salário'!$F29-'Cálculo do 13º Salário'!$I29-(('Cálculo do 13º Salário'!C29)*'Valores de INSS e IRRF'!$L$9)</f>
        <v>0</v>
      </c>
      <c r="K29" s="26">
        <f>MAX(0,(VLOOKUP('Cálculo do 13º Salário'!$J29,'Valores de INSS e IRRF'!$G$9:$J$13,3,1)*'Cálculo do 13º Salário'!$J29)-VLOOKUP('Cálculo do 13º Salário'!$J29,'Valores de INSS e IRRF'!$G$9:$J$13,4,1)-MAX(0,978.62-0.133145*'Cálculo do 13º Salário'!$G29))</f>
        <v>0</v>
      </c>
      <c r="L29" s="26">
        <f t="shared" si="2"/>
        <v>0</v>
      </c>
      <c r="M29" s="42"/>
      <c r="N29" s="48"/>
      <c r="O29" s="49"/>
    </row>
    <row r="30" spans="1:15" ht="12.75" customHeight="1" x14ac:dyDescent="0.25">
      <c r="A30" s="8"/>
      <c r="B30" s="8"/>
      <c r="C30" s="28"/>
      <c r="D30" s="29"/>
      <c r="E30" s="26"/>
      <c r="F30" s="8"/>
      <c r="G30" s="26">
        <f t="shared" si="0"/>
        <v>0</v>
      </c>
      <c r="H30" s="26">
        <f t="shared" si="1"/>
        <v>0</v>
      </c>
      <c r="I30" s="27">
        <f>IF('Cálculo do 13º Salário'!$G30&lt;=INSSMax,(VLOOKUP('Cálculo do 13º Salário'!$G30,'Valores de INSS e IRRF'!$B$9:$E$13,3,1)*'Cálculo do 13º Salário'!$G30)-VLOOKUP('Cálculo do 13º Salário'!$G30,'Valores de INSS e IRRF'!$B$9:$E$13,4,1),(INSSMax*AliqMaxINSS)-DeducaoMaxINSS)</f>
        <v>0</v>
      </c>
      <c r="J30" s="26">
        <f>'Cálculo do 13º Salário'!$F30-'Cálculo do 13º Salário'!$I30-(('Cálculo do 13º Salário'!C30)*'Valores de INSS e IRRF'!$L$9)</f>
        <v>0</v>
      </c>
      <c r="K30" s="26">
        <f>MAX(0,(VLOOKUP('Cálculo do 13º Salário'!$J30,'Valores de INSS e IRRF'!$G$9:$J$13,3,1)*'Cálculo do 13º Salário'!$J30)-VLOOKUP('Cálculo do 13º Salário'!$J30,'Valores de INSS e IRRF'!$G$9:$J$13,4,1)-MAX(0,978.62-0.133145*'Cálculo do 13º Salário'!$G30))</f>
        <v>0</v>
      </c>
      <c r="L30" s="26">
        <f t="shared" si="2"/>
        <v>0</v>
      </c>
      <c r="M30" s="42"/>
      <c r="N30" s="36"/>
      <c r="O30" s="37"/>
    </row>
    <row r="31" spans="1:15" ht="12.75" customHeight="1" x14ac:dyDescent="0.25">
      <c r="A31" s="31"/>
      <c r="B31" s="31"/>
      <c r="C31" s="24"/>
      <c r="D31" s="25"/>
      <c r="E31" s="26"/>
      <c r="F31" s="31"/>
      <c r="G31" s="26">
        <f t="shared" si="0"/>
        <v>0</v>
      </c>
      <c r="H31" s="26">
        <f t="shared" si="1"/>
        <v>0</v>
      </c>
      <c r="I31" s="27">
        <f>IF('Cálculo do 13º Salário'!$G31&lt;=INSSMax,(VLOOKUP('Cálculo do 13º Salário'!$G31,'Valores de INSS e IRRF'!$B$9:$E$13,3,1)*'Cálculo do 13º Salário'!$G31)-VLOOKUP('Cálculo do 13º Salário'!$G31,'Valores de INSS e IRRF'!$B$9:$E$13,4,1),(INSSMax*AliqMaxINSS)-DeducaoMaxINSS)</f>
        <v>0</v>
      </c>
      <c r="J31" s="26">
        <f>'Cálculo do 13º Salário'!$F31-'Cálculo do 13º Salário'!$I31-(('Cálculo do 13º Salário'!C31)*'Valores de INSS e IRRF'!$L$9)</f>
        <v>0</v>
      </c>
      <c r="K31" s="26">
        <f>MAX(0,(VLOOKUP('Cálculo do 13º Salário'!$J31,'Valores de INSS e IRRF'!$G$9:$J$13,3,1)*'Cálculo do 13º Salário'!$J31)-VLOOKUP('Cálculo do 13º Salário'!$J31,'Valores de INSS e IRRF'!$G$9:$J$13,4,1)-MAX(0,978.62-0.133145*'Cálculo do 13º Salário'!$G31))</f>
        <v>0</v>
      </c>
      <c r="L31" s="26">
        <f t="shared" si="2"/>
        <v>0</v>
      </c>
      <c r="M31" s="42"/>
      <c r="N31" s="48"/>
      <c r="O31" s="49"/>
    </row>
    <row r="32" spans="1:15" ht="12.75" customHeight="1" x14ac:dyDescent="0.25">
      <c r="A32" s="8"/>
      <c r="B32" s="8"/>
      <c r="C32" s="28"/>
      <c r="D32" s="29"/>
      <c r="E32" s="26"/>
      <c r="F32" s="8"/>
      <c r="G32" s="26">
        <f t="shared" si="0"/>
        <v>0</v>
      </c>
      <c r="H32" s="26">
        <f t="shared" si="1"/>
        <v>0</v>
      </c>
      <c r="I32" s="27">
        <f>IF('Cálculo do 13º Salário'!$G32&lt;=INSSMax,(VLOOKUP('Cálculo do 13º Salário'!$G32,'Valores de INSS e IRRF'!$B$9:$E$13,3,1)*'Cálculo do 13º Salário'!$G32)-VLOOKUP('Cálculo do 13º Salário'!$G32,'Valores de INSS e IRRF'!$B$9:$E$13,4,1),(INSSMax*AliqMaxINSS)-DeducaoMaxINSS)</f>
        <v>0</v>
      </c>
      <c r="J32" s="26">
        <f>'Cálculo do 13º Salário'!$F32-'Cálculo do 13º Salário'!$I32-(('Cálculo do 13º Salário'!C32)*'Valores de INSS e IRRF'!$L$9)</f>
        <v>0</v>
      </c>
      <c r="K32" s="26">
        <f>MAX(0,(VLOOKUP('Cálculo do 13º Salário'!$J32,'Valores de INSS e IRRF'!$G$9:$J$13,3,1)*'Cálculo do 13º Salário'!$J32)-VLOOKUP('Cálculo do 13º Salário'!$J32,'Valores de INSS e IRRF'!$G$9:$J$13,4,1)-MAX(0,978.62-0.133145*'Cálculo do 13º Salário'!$G32))</f>
        <v>0</v>
      </c>
      <c r="L32" s="26">
        <f t="shared" si="2"/>
        <v>0</v>
      </c>
      <c r="M32" s="42"/>
      <c r="N32" s="36"/>
      <c r="O32" s="37"/>
    </row>
    <row r="33" spans="1:15" ht="12.75" customHeight="1" x14ac:dyDescent="0.25">
      <c r="A33" s="31"/>
      <c r="B33" s="31"/>
      <c r="C33" s="24"/>
      <c r="D33" s="25"/>
      <c r="E33" s="26"/>
      <c r="F33" s="31"/>
      <c r="G33" s="26">
        <f t="shared" si="0"/>
        <v>0</v>
      </c>
      <c r="H33" s="26">
        <f t="shared" si="1"/>
        <v>0</v>
      </c>
      <c r="I33" s="27">
        <f>IF('Cálculo do 13º Salário'!$G33&lt;=INSSMax,(VLOOKUP('Cálculo do 13º Salário'!$G33,'Valores de INSS e IRRF'!$B$9:$E$13,3,1)*'Cálculo do 13º Salário'!$G33)-VLOOKUP('Cálculo do 13º Salário'!$G33,'Valores de INSS e IRRF'!$B$9:$E$13,4,1),(INSSMax*AliqMaxINSS)-DeducaoMaxINSS)</f>
        <v>0</v>
      </c>
      <c r="J33" s="26">
        <f>'Cálculo do 13º Salário'!$F33-'Cálculo do 13º Salário'!$I33-(('Cálculo do 13º Salário'!C33)*'Valores de INSS e IRRF'!$L$9)</f>
        <v>0</v>
      </c>
      <c r="K33" s="26">
        <f>MAX(0,(VLOOKUP('Cálculo do 13º Salário'!$J33,'Valores de INSS e IRRF'!$G$9:$J$13,3,1)*'Cálculo do 13º Salário'!$J33)-VLOOKUP('Cálculo do 13º Salário'!$J33,'Valores de INSS e IRRF'!$G$9:$J$13,4,1)-MAX(0,978.62-0.133145*'Cálculo do 13º Salário'!$G33))</f>
        <v>0</v>
      </c>
      <c r="L33" s="26">
        <f t="shared" si="2"/>
        <v>0</v>
      </c>
      <c r="M33" s="42"/>
      <c r="N33" s="48"/>
      <c r="O33" s="49"/>
    </row>
    <row r="34" spans="1:15" ht="12.75" customHeight="1" x14ac:dyDescent="0.25">
      <c r="A34" s="8"/>
      <c r="B34" s="8"/>
      <c r="C34" s="28"/>
      <c r="D34" s="29"/>
      <c r="E34" s="26"/>
      <c r="F34" s="8"/>
      <c r="G34" s="26">
        <f t="shared" si="0"/>
        <v>0</v>
      </c>
      <c r="H34" s="26">
        <f t="shared" si="1"/>
        <v>0</v>
      </c>
      <c r="I34" s="27">
        <f>IF('Cálculo do 13º Salário'!$G34&lt;=INSSMax,(VLOOKUP('Cálculo do 13º Salário'!$G34,'Valores de INSS e IRRF'!$B$9:$E$13,3,1)*'Cálculo do 13º Salário'!$G34)-VLOOKUP('Cálculo do 13º Salário'!$G34,'Valores de INSS e IRRF'!$B$9:$E$13,4,1),(INSSMax*AliqMaxINSS)-DeducaoMaxINSS)</f>
        <v>0</v>
      </c>
      <c r="J34" s="26">
        <f>'Cálculo do 13º Salário'!$F34-'Cálculo do 13º Salário'!$I34-(('Cálculo do 13º Salário'!C34)*'Valores de INSS e IRRF'!$L$9)</f>
        <v>0</v>
      </c>
      <c r="K34" s="26">
        <f>MAX(0,(VLOOKUP('Cálculo do 13º Salário'!$J34,'Valores de INSS e IRRF'!$G$9:$J$13,3,1)*'Cálculo do 13º Salário'!$J34)-VLOOKUP('Cálculo do 13º Salário'!$J34,'Valores de INSS e IRRF'!$G$9:$J$13,4,1)-MAX(0,978.62-0.133145*'Cálculo do 13º Salário'!$G34))</f>
        <v>0</v>
      </c>
      <c r="L34" s="26">
        <f t="shared" si="2"/>
        <v>0</v>
      </c>
      <c r="M34" s="42"/>
      <c r="N34" s="36"/>
      <c r="O34" s="37"/>
    </row>
    <row r="35" spans="1:15" ht="12.75" customHeight="1" x14ac:dyDescent="0.25">
      <c r="A35" s="31"/>
      <c r="B35" s="31"/>
      <c r="C35" s="24"/>
      <c r="D35" s="25"/>
      <c r="E35" s="26"/>
      <c r="F35" s="31"/>
      <c r="G35" s="26">
        <f t="shared" si="0"/>
        <v>0</v>
      </c>
      <c r="H35" s="26">
        <f t="shared" si="1"/>
        <v>0</v>
      </c>
      <c r="I35" s="27">
        <f>IF('Cálculo do 13º Salário'!$G35&lt;=INSSMax,(VLOOKUP('Cálculo do 13º Salário'!$G35,'Valores de INSS e IRRF'!$B$9:$E$13,3,1)*'Cálculo do 13º Salário'!$G35)-VLOOKUP('Cálculo do 13º Salário'!$G35,'Valores de INSS e IRRF'!$B$9:$E$13,4,1),(INSSMax*AliqMaxINSS)-DeducaoMaxINSS)</f>
        <v>0</v>
      </c>
      <c r="J35" s="26">
        <f>'Cálculo do 13º Salário'!$F35-'Cálculo do 13º Salário'!$I35-(('Cálculo do 13º Salário'!C35)*'Valores de INSS e IRRF'!$L$9)</f>
        <v>0</v>
      </c>
      <c r="K35" s="26">
        <f>MAX(0,(VLOOKUP('Cálculo do 13º Salário'!$J35,'Valores de INSS e IRRF'!$G$9:$J$13,3,1)*'Cálculo do 13º Salário'!$J35)-VLOOKUP('Cálculo do 13º Salário'!$J35,'Valores de INSS e IRRF'!$G$9:$J$13,4,1)-MAX(0,978.62-0.133145*'Cálculo do 13º Salário'!$G35))</f>
        <v>0</v>
      </c>
      <c r="L35" s="26">
        <f t="shared" si="2"/>
        <v>0</v>
      </c>
      <c r="M35" s="42"/>
      <c r="N35" s="48"/>
      <c r="O35" s="49"/>
    </row>
    <row r="36" spans="1:15" ht="12.75" customHeight="1" x14ac:dyDescent="0.25">
      <c r="A36" s="8"/>
      <c r="B36" s="8"/>
      <c r="C36" s="28"/>
      <c r="D36" s="29"/>
      <c r="E36" s="26"/>
      <c r="F36" s="8"/>
      <c r="G36" s="26">
        <f t="shared" ref="G36:G67" si="3">(F36+E36)/12*D36</f>
        <v>0</v>
      </c>
      <c r="H36" s="26">
        <f t="shared" ref="H36:H67" si="4">G36/2</f>
        <v>0</v>
      </c>
      <c r="I36" s="27">
        <f>IF('Cálculo do 13º Salário'!$G36&lt;=INSSMax,(VLOOKUP('Cálculo do 13º Salário'!$G36,'Valores de INSS e IRRF'!$B$9:$E$13,3,1)*'Cálculo do 13º Salário'!$G36)-VLOOKUP('Cálculo do 13º Salário'!$G36,'Valores de INSS e IRRF'!$B$9:$E$13,4,1),(INSSMax*AliqMaxINSS)-DeducaoMaxINSS)</f>
        <v>0</v>
      </c>
      <c r="J36" s="26">
        <f>'Cálculo do 13º Salário'!$F36-'Cálculo do 13º Salário'!$I36-(('Cálculo do 13º Salário'!C36)*'Valores de INSS e IRRF'!$L$9)</f>
        <v>0</v>
      </c>
      <c r="K36" s="26">
        <f>MAX(0,(VLOOKUP('Cálculo do 13º Salário'!$J36,'Valores de INSS e IRRF'!$G$9:$J$13,3,1)*'Cálculo do 13º Salário'!$J36)-VLOOKUP('Cálculo do 13º Salário'!$J36,'Valores de INSS e IRRF'!$G$9:$J$13,4,1)-MAX(0,978.62-0.133145*'Cálculo do 13º Salário'!$G36))</f>
        <v>0</v>
      </c>
      <c r="L36" s="26">
        <f t="shared" ref="L36:L67" si="5">H36-I36-K36</f>
        <v>0</v>
      </c>
      <c r="M36" s="42"/>
      <c r="N36" s="36"/>
      <c r="O36" s="37"/>
    </row>
    <row r="37" spans="1:15" ht="12.75" customHeight="1" x14ac:dyDescent="0.25">
      <c r="A37" s="31"/>
      <c r="B37" s="31"/>
      <c r="C37" s="24"/>
      <c r="D37" s="25"/>
      <c r="E37" s="26"/>
      <c r="F37" s="31"/>
      <c r="G37" s="26">
        <f t="shared" si="3"/>
        <v>0</v>
      </c>
      <c r="H37" s="26">
        <f t="shared" si="4"/>
        <v>0</v>
      </c>
      <c r="I37" s="27">
        <f>IF('Cálculo do 13º Salário'!$G37&lt;=INSSMax,(VLOOKUP('Cálculo do 13º Salário'!$G37,'Valores de INSS e IRRF'!$B$9:$E$13,3,1)*'Cálculo do 13º Salário'!$G37)-VLOOKUP('Cálculo do 13º Salário'!$G37,'Valores de INSS e IRRF'!$B$9:$E$13,4,1),(INSSMax*AliqMaxINSS)-DeducaoMaxINSS)</f>
        <v>0</v>
      </c>
      <c r="J37" s="26">
        <f>'Cálculo do 13º Salário'!$F37-'Cálculo do 13º Salário'!$I37-(('Cálculo do 13º Salário'!C37)*'Valores de INSS e IRRF'!$L$9)</f>
        <v>0</v>
      </c>
      <c r="K37" s="26">
        <f>MAX(0,(VLOOKUP('Cálculo do 13º Salário'!$J37,'Valores de INSS e IRRF'!$G$9:$J$13,3,1)*'Cálculo do 13º Salário'!$J37)-VLOOKUP('Cálculo do 13º Salário'!$J37,'Valores de INSS e IRRF'!$G$9:$J$13,4,1)-MAX(0,978.62-0.133145*'Cálculo do 13º Salário'!$G37))</f>
        <v>0</v>
      </c>
      <c r="L37" s="26">
        <f t="shared" si="5"/>
        <v>0</v>
      </c>
      <c r="M37" s="42"/>
      <c r="N37" s="48"/>
      <c r="O37" s="49"/>
    </row>
    <row r="38" spans="1:15" ht="12.75" customHeight="1" x14ac:dyDescent="0.25">
      <c r="A38" s="8"/>
      <c r="B38" s="8"/>
      <c r="C38" s="28"/>
      <c r="D38" s="29"/>
      <c r="E38" s="26"/>
      <c r="F38" s="8"/>
      <c r="G38" s="26">
        <f t="shared" si="3"/>
        <v>0</v>
      </c>
      <c r="H38" s="26">
        <f t="shared" si="4"/>
        <v>0</v>
      </c>
      <c r="I38" s="27">
        <f>IF('Cálculo do 13º Salário'!$G38&lt;=INSSMax,(VLOOKUP('Cálculo do 13º Salário'!$G38,'Valores de INSS e IRRF'!$B$9:$E$13,3,1)*'Cálculo do 13º Salário'!$G38)-VLOOKUP('Cálculo do 13º Salário'!$G38,'Valores de INSS e IRRF'!$B$9:$E$13,4,1),(INSSMax*AliqMaxINSS)-DeducaoMaxINSS)</f>
        <v>0</v>
      </c>
      <c r="J38" s="26">
        <f>'Cálculo do 13º Salário'!$F38-'Cálculo do 13º Salário'!$I38-(('Cálculo do 13º Salário'!C38)*'Valores de INSS e IRRF'!$L$9)</f>
        <v>0</v>
      </c>
      <c r="K38" s="26">
        <f>MAX(0,(VLOOKUP('Cálculo do 13º Salário'!$J38,'Valores de INSS e IRRF'!$G$9:$J$13,3,1)*'Cálculo do 13º Salário'!$J38)-VLOOKUP('Cálculo do 13º Salário'!$J38,'Valores de INSS e IRRF'!$G$9:$J$13,4,1)-MAX(0,978.62-0.133145*'Cálculo do 13º Salário'!$G38))</f>
        <v>0</v>
      </c>
      <c r="L38" s="26">
        <f t="shared" si="5"/>
        <v>0</v>
      </c>
      <c r="M38" s="42"/>
      <c r="N38" s="36"/>
      <c r="O38" s="37"/>
    </row>
    <row r="39" spans="1:15" ht="12.75" customHeight="1" x14ac:dyDescent="0.25">
      <c r="A39" s="31"/>
      <c r="B39" s="31"/>
      <c r="C39" s="24"/>
      <c r="D39" s="25"/>
      <c r="E39" s="26"/>
      <c r="F39" s="31"/>
      <c r="G39" s="26">
        <f t="shared" si="3"/>
        <v>0</v>
      </c>
      <c r="H39" s="26">
        <f t="shared" si="4"/>
        <v>0</v>
      </c>
      <c r="I39" s="27">
        <f>IF('Cálculo do 13º Salário'!$G39&lt;=INSSMax,(VLOOKUP('Cálculo do 13º Salário'!$G39,'Valores de INSS e IRRF'!$B$9:$E$13,3,1)*'Cálculo do 13º Salário'!$G39)-VLOOKUP('Cálculo do 13º Salário'!$G39,'Valores de INSS e IRRF'!$B$9:$E$13,4,1),(INSSMax*AliqMaxINSS)-DeducaoMaxINSS)</f>
        <v>0</v>
      </c>
      <c r="J39" s="26">
        <f>'Cálculo do 13º Salário'!$F39-'Cálculo do 13º Salário'!$I39-(('Cálculo do 13º Salário'!C39)*'Valores de INSS e IRRF'!$L$9)</f>
        <v>0</v>
      </c>
      <c r="K39" s="26">
        <f>MAX(0,(VLOOKUP('Cálculo do 13º Salário'!$J39,'Valores de INSS e IRRF'!$G$9:$J$13,3,1)*'Cálculo do 13º Salário'!$J39)-VLOOKUP('Cálculo do 13º Salário'!$J39,'Valores de INSS e IRRF'!$G$9:$J$13,4,1)-MAX(0,978.62-0.133145*'Cálculo do 13º Salário'!$G39))</f>
        <v>0</v>
      </c>
      <c r="L39" s="26">
        <f t="shared" si="5"/>
        <v>0</v>
      </c>
      <c r="M39" s="42"/>
      <c r="N39" s="48"/>
      <c r="O39" s="49"/>
    </row>
    <row r="40" spans="1:15" ht="12.75" customHeight="1" x14ac:dyDescent="0.25">
      <c r="A40" s="8"/>
      <c r="B40" s="8"/>
      <c r="C40" s="28"/>
      <c r="D40" s="29"/>
      <c r="E40" s="26"/>
      <c r="F40" s="8"/>
      <c r="G40" s="26">
        <f t="shared" si="3"/>
        <v>0</v>
      </c>
      <c r="H40" s="26">
        <f t="shared" si="4"/>
        <v>0</v>
      </c>
      <c r="I40" s="27">
        <f>IF('Cálculo do 13º Salário'!$G40&lt;=INSSMax,(VLOOKUP('Cálculo do 13º Salário'!$G40,'Valores de INSS e IRRF'!$B$9:$E$13,3,1)*'Cálculo do 13º Salário'!$G40)-VLOOKUP('Cálculo do 13º Salário'!$G40,'Valores de INSS e IRRF'!$B$9:$E$13,4,1),(INSSMax*AliqMaxINSS)-DeducaoMaxINSS)</f>
        <v>0</v>
      </c>
      <c r="J40" s="26">
        <f>'Cálculo do 13º Salário'!$F40-'Cálculo do 13º Salário'!$I40-(('Cálculo do 13º Salário'!C40)*'Valores de INSS e IRRF'!$L$9)</f>
        <v>0</v>
      </c>
      <c r="K40" s="26">
        <f>MAX(0,(VLOOKUP('Cálculo do 13º Salário'!$J40,'Valores de INSS e IRRF'!$G$9:$J$13,3,1)*'Cálculo do 13º Salário'!$J40)-VLOOKUP('Cálculo do 13º Salário'!$J40,'Valores de INSS e IRRF'!$G$9:$J$13,4,1)-MAX(0,978.62-0.133145*'Cálculo do 13º Salário'!$G40))</f>
        <v>0</v>
      </c>
      <c r="L40" s="26">
        <f t="shared" si="5"/>
        <v>0</v>
      </c>
      <c r="M40" s="42"/>
      <c r="N40" s="36"/>
      <c r="O40" s="37"/>
    </row>
    <row r="41" spans="1:15" ht="12.75" customHeight="1" x14ac:dyDescent="0.25">
      <c r="A41" s="31"/>
      <c r="B41" s="31"/>
      <c r="C41" s="24"/>
      <c r="D41" s="25"/>
      <c r="E41" s="26"/>
      <c r="F41" s="31"/>
      <c r="G41" s="26">
        <f t="shared" si="3"/>
        <v>0</v>
      </c>
      <c r="H41" s="26">
        <f t="shared" si="4"/>
        <v>0</v>
      </c>
      <c r="I41" s="27">
        <f>IF('Cálculo do 13º Salário'!$G41&lt;=INSSMax,(VLOOKUP('Cálculo do 13º Salário'!$G41,'Valores de INSS e IRRF'!$B$9:$E$13,3,1)*'Cálculo do 13º Salário'!$G41)-VLOOKUP('Cálculo do 13º Salário'!$G41,'Valores de INSS e IRRF'!$B$9:$E$13,4,1),(INSSMax*AliqMaxINSS)-DeducaoMaxINSS)</f>
        <v>0</v>
      </c>
      <c r="J41" s="26">
        <f>'Cálculo do 13º Salário'!$F41-'Cálculo do 13º Salário'!$I41-(('Cálculo do 13º Salário'!C41)*'Valores de INSS e IRRF'!$L$9)</f>
        <v>0</v>
      </c>
      <c r="K41" s="26">
        <f>MAX(0,(VLOOKUP('Cálculo do 13º Salário'!$J41,'Valores de INSS e IRRF'!$G$9:$J$13,3,1)*'Cálculo do 13º Salário'!$J41)-VLOOKUP('Cálculo do 13º Salário'!$J41,'Valores de INSS e IRRF'!$G$9:$J$13,4,1)-MAX(0,978.62-0.133145*'Cálculo do 13º Salário'!$G41))</f>
        <v>0</v>
      </c>
      <c r="L41" s="26">
        <f t="shared" si="5"/>
        <v>0</v>
      </c>
      <c r="M41" s="42"/>
      <c r="N41" s="48"/>
      <c r="O41" s="49"/>
    </row>
    <row r="42" spans="1:15" ht="12.75" customHeight="1" x14ac:dyDescent="0.25">
      <c r="A42" s="8"/>
      <c r="B42" s="8"/>
      <c r="C42" s="28"/>
      <c r="D42" s="29"/>
      <c r="E42" s="26"/>
      <c r="F42" s="8"/>
      <c r="G42" s="26">
        <f t="shared" si="3"/>
        <v>0</v>
      </c>
      <c r="H42" s="26">
        <f t="shared" si="4"/>
        <v>0</v>
      </c>
      <c r="I42" s="27">
        <f>IF('Cálculo do 13º Salário'!$G42&lt;=INSSMax,(VLOOKUP('Cálculo do 13º Salário'!$G42,'Valores de INSS e IRRF'!$B$9:$E$13,3,1)*'Cálculo do 13º Salário'!$G42)-VLOOKUP('Cálculo do 13º Salário'!$G42,'Valores de INSS e IRRF'!$B$9:$E$13,4,1),(INSSMax*AliqMaxINSS)-DeducaoMaxINSS)</f>
        <v>0</v>
      </c>
      <c r="J42" s="26">
        <f>'Cálculo do 13º Salário'!$F42-'Cálculo do 13º Salário'!$I42-(('Cálculo do 13º Salário'!C42)*'Valores de INSS e IRRF'!$L$9)</f>
        <v>0</v>
      </c>
      <c r="K42" s="26">
        <f>MAX(0,(VLOOKUP('Cálculo do 13º Salário'!$J42,'Valores de INSS e IRRF'!$G$9:$J$13,3,1)*'Cálculo do 13º Salário'!$J42)-VLOOKUP('Cálculo do 13º Salário'!$J42,'Valores de INSS e IRRF'!$G$9:$J$13,4,1)-MAX(0,978.62-0.133145*'Cálculo do 13º Salário'!$G42))</f>
        <v>0</v>
      </c>
      <c r="L42" s="26">
        <f t="shared" si="5"/>
        <v>0</v>
      </c>
      <c r="M42" s="42"/>
      <c r="N42" s="36"/>
      <c r="O42" s="37"/>
    </row>
    <row r="43" spans="1:15" ht="12.75" customHeight="1" x14ac:dyDescent="0.25">
      <c r="A43" s="31"/>
      <c r="B43" s="31"/>
      <c r="C43" s="24"/>
      <c r="D43" s="25"/>
      <c r="E43" s="26"/>
      <c r="F43" s="31"/>
      <c r="G43" s="26">
        <f t="shared" si="3"/>
        <v>0</v>
      </c>
      <c r="H43" s="26">
        <f t="shared" si="4"/>
        <v>0</v>
      </c>
      <c r="I43" s="27">
        <f>IF('Cálculo do 13º Salário'!$G43&lt;=INSSMax,(VLOOKUP('Cálculo do 13º Salário'!$G43,'Valores de INSS e IRRF'!$B$9:$E$13,3,1)*'Cálculo do 13º Salário'!$G43)-VLOOKUP('Cálculo do 13º Salário'!$G43,'Valores de INSS e IRRF'!$B$9:$E$13,4,1),(INSSMax*AliqMaxINSS)-DeducaoMaxINSS)</f>
        <v>0</v>
      </c>
      <c r="J43" s="26">
        <f>'Cálculo do 13º Salário'!$F43-'Cálculo do 13º Salário'!$I43-(('Cálculo do 13º Salário'!C43)*'Valores de INSS e IRRF'!$L$9)</f>
        <v>0</v>
      </c>
      <c r="K43" s="26">
        <f>MAX(0,(VLOOKUP('Cálculo do 13º Salário'!$J43,'Valores de INSS e IRRF'!$G$9:$J$13,3,1)*'Cálculo do 13º Salário'!$J43)-VLOOKUP('Cálculo do 13º Salário'!$J43,'Valores de INSS e IRRF'!$G$9:$J$13,4,1)-MAX(0,978.62-0.133145*'Cálculo do 13º Salário'!$G43))</f>
        <v>0</v>
      </c>
      <c r="L43" s="26">
        <f t="shared" si="5"/>
        <v>0</v>
      </c>
      <c r="M43" s="42"/>
      <c r="N43" s="48"/>
      <c r="O43" s="49"/>
    </row>
    <row r="44" spans="1:15" ht="12.75" customHeight="1" x14ac:dyDescent="0.25">
      <c r="A44" s="8"/>
      <c r="B44" s="8"/>
      <c r="C44" s="28"/>
      <c r="D44" s="29"/>
      <c r="E44" s="26"/>
      <c r="F44" s="8"/>
      <c r="G44" s="26">
        <f t="shared" si="3"/>
        <v>0</v>
      </c>
      <c r="H44" s="26">
        <f t="shared" si="4"/>
        <v>0</v>
      </c>
      <c r="I44" s="27">
        <f>IF('Cálculo do 13º Salário'!$G44&lt;=INSSMax,(VLOOKUP('Cálculo do 13º Salário'!$G44,'Valores de INSS e IRRF'!$B$9:$E$13,3,1)*'Cálculo do 13º Salário'!$G44)-VLOOKUP('Cálculo do 13º Salário'!$G44,'Valores de INSS e IRRF'!$B$9:$E$13,4,1),(INSSMax*AliqMaxINSS)-DeducaoMaxINSS)</f>
        <v>0</v>
      </c>
      <c r="J44" s="26">
        <f>'Cálculo do 13º Salário'!$F44-'Cálculo do 13º Salário'!$I44-(('Cálculo do 13º Salário'!C44)*'Valores de INSS e IRRF'!$L$9)</f>
        <v>0</v>
      </c>
      <c r="K44" s="26">
        <f>MAX(0,(VLOOKUP('Cálculo do 13º Salário'!$J44,'Valores de INSS e IRRF'!$G$9:$J$13,3,1)*'Cálculo do 13º Salário'!$J44)-VLOOKUP('Cálculo do 13º Salário'!$J44,'Valores de INSS e IRRF'!$G$9:$J$13,4,1)-MAX(0,978.62-0.133145*'Cálculo do 13º Salário'!$G44))</f>
        <v>0</v>
      </c>
      <c r="L44" s="26">
        <f t="shared" si="5"/>
        <v>0</v>
      </c>
      <c r="M44" s="42"/>
      <c r="N44" s="36"/>
      <c r="O44" s="37"/>
    </row>
    <row r="45" spans="1:15" ht="12.75" customHeight="1" x14ac:dyDescent="0.25">
      <c r="A45" s="31"/>
      <c r="B45" s="31"/>
      <c r="C45" s="24"/>
      <c r="D45" s="25"/>
      <c r="E45" s="26"/>
      <c r="F45" s="31"/>
      <c r="G45" s="26">
        <f t="shared" si="3"/>
        <v>0</v>
      </c>
      <c r="H45" s="26">
        <f t="shared" si="4"/>
        <v>0</v>
      </c>
      <c r="I45" s="27">
        <f>IF('Cálculo do 13º Salário'!$G45&lt;=INSSMax,(VLOOKUP('Cálculo do 13º Salário'!$G45,'Valores de INSS e IRRF'!$B$9:$E$13,3,1)*'Cálculo do 13º Salário'!$G45)-VLOOKUP('Cálculo do 13º Salário'!$G45,'Valores de INSS e IRRF'!$B$9:$E$13,4,1),(INSSMax*AliqMaxINSS)-DeducaoMaxINSS)</f>
        <v>0</v>
      </c>
      <c r="J45" s="26">
        <f>'Cálculo do 13º Salário'!$F45-'Cálculo do 13º Salário'!$I45-(('Cálculo do 13º Salário'!C45)*'Valores de INSS e IRRF'!$L$9)</f>
        <v>0</v>
      </c>
      <c r="K45" s="26">
        <f>MAX(0,(VLOOKUP('Cálculo do 13º Salário'!$J45,'Valores de INSS e IRRF'!$G$9:$J$13,3,1)*'Cálculo do 13º Salário'!$J45)-VLOOKUP('Cálculo do 13º Salário'!$J45,'Valores de INSS e IRRF'!$G$9:$J$13,4,1)-MAX(0,978.62-0.133145*'Cálculo do 13º Salário'!$G45))</f>
        <v>0</v>
      </c>
      <c r="L45" s="26">
        <f t="shared" si="5"/>
        <v>0</v>
      </c>
      <c r="M45" s="42"/>
      <c r="N45" s="48"/>
      <c r="O45" s="49"/>
    </row>
    <row r="46" spans="1:15" ht="12.75" customHeight="1" x14ac:dyDescent="0.25">
      <c r="A46" s="8"/>
      <c r="B46" s="8"/>
      <c r="C46" s="28"/>
      <c r="D46" s="29"/>
      <c r="E46" s="26"/>
      <c r="F46" s="8"/>
      <c r="G46" s="26">
        <f t="shared" si="3"/>
        <v>0</v>
      </c>
      <c r="H46" s="26">
        <f t="shared" si="4"/>
        <v>0</v>
      </c>
      <c r="I46" s="27">
        <f>IF('Cálculo do 13º Salário'!$G46&lt;=INSSMax,(VLOOKUP('Cálculo do 13º Salário'!$G46,'Valores de INSS e IRRF'!$B$9:$E$13,3,1)*'Cálculo do 13º Salário'!$G46)-VLOOKUP('Cálculo do 13º Salário'!$G46,'Valores de INSS e IRRF'!$B$9:$E$13,4,1),(INSSMax*AliqMaxINSS)-DeducaoMaxINSS)</f>
        <v>0</v>
      </c>
      <c r="J46" s="26">
        <f>'Cálculo do 13º Salário'!$F46-'Cálculo do 13º Salário'!$I46-(('Cálculo do 13º Salário'!C46)*'Valores de INSS e IRRF'!$L$9)</f>
        <v>0</v>
      </c>
      <c r="K46" s="26">
        <f>MAX(0,(VLOOKUP('Cálculo do 13º Salário'!$J46,'Valores de INSS e IRRF'!$G$9:$J$13,3,1)*'Cálculo do 13º Salário'!$J46)-VLOOKUP('Cálculo do 13º Salário'!$J46,'Valores de INSS e IRRF'!$G$9:$J$13,4,1)-MAX(0,978.62-0.133145*'Cálculo do 13º Salário'!$G46))</f>
        <v>0</v>
      </c>
      <c r="L46" s="26">
        <f t="shared" si="5"/>
        <v>0</v>
      </c>
      <c r="M46" s="42"/>
      <c r="N46" s="36"/>
      <c r="O46" s="37"/>
    </row>
    <row r="47" spans="1:15" ht="12.75" customHeight="1" x14ac:dyDescent="0.25">
      <c r="A47" s="31"/>
      <c r="B47" s="31"/>
      <c r="C47" s="24"/>
      <c r="D47" s="25"/>
      <c r="E47" s="26"/>
      <c r="F47" s="31"/>
      <c r="G47" s="26">
        <f t="shared" si="3"/>
        <v>0</v>
      </c>
      <c r="H47" s="26">
        <f t="shared" si="4"/>
        <v>0</v>
      </c>
      <c r="I47" s="27">
        <f>IF('Cálculo do 13º Salário'!$G47&lt;=INSSMax,(VLOOKUP('Cálculo do 13º Salário'!$G47,'Valores de INSS e IRRF'!$B$9:$E$13,3,1)*'Cálculo do 13º Salário'!$G47)-VLOOKUP('Cálculo do 13º Salário'!$G47,'Valores de INSS e IRRF'!$B$9:$E$13,4,1),(INSSMax*AliqMaxINSS)-DeducaoMaxINSS)</f>
        <v>0</v>
      </c>
      <c r="J47" s="26">
        <f>'Cálculo do 13º Salário'!$F47-'Cálculo do 13º Salário'!$I47-(('Cálculo do 13º Salário'!C47)*'Valores de INSS e IRRF'!$L$9)</f>
        <v>0</v>
      </c>
      <c r="K47" s="26">
        <f>MAX(0,(VLOOKUP('Cálculo do 13º Salário'!$J47,'Valores de INSS e IRRF'!$G$9:$J$13,3,1)*'Cálculo do 13º Salário'!$J47)-VLOOKUP('Cálculo do 13º Salário'!$J47,'Valores de INSS e IRRF'!$G$9:$J$13,4,1)-MAX(0,978.62-0.133145*'Cálculo do 13º Salário'!$G47))</f>
        <v>0</v>
      </c>
      <c r="L47" s="26">
        <f t="shared" si="5"/>
        <v>0</v>
      </c>
      <c r="M47" s="42"/>
      <c r="N47" s="48"/>
      <c r="O47" s="49"/>
    </row>
    <row r="48" spans="1:15" ht="12.75" customHeight="1" x14ac:dyDescent="0.25">
      <c r="A48" s="8"/>
      <c r="B48" s="8"/>
      <c r="C48" s="28"/>
      <c r="D48" s="29"/>
      <c r="E48" s="26"/>
      <c r="F48" s="8"/>
      <c r="G48" s="26">
        <f t="shared" si="3"/>
        <v>0</v>
      </c>
      <c r="H48" s="26">
        <f t="shared" si="4"/>
        <v>0</v>
      </c>
      <c r="I48" s="27">
        <f>IF('Cálculo do 13º Salário'!$G48&lt;=INSSMax,(VLOOKUP('Cálculo do 13º Salário'!$G48,'Valores de INSS e IRRF'!$B$9:$E$13,3,1)*'Cálculo do 13º Salário'!$G48)-VLOOKUP('Cálculo do 13º Salário'!$G48,'Valores de INSS e IRRF'!$B$9:$E$13,4,1),(INSSMax*AliqMaxINSS)-DeducaoMaxINSS)</f>
        <v>0</v>
      </c>
      <c r="J48" s="26">
        <f>'Cálculo do 13º Salário'!$F48-'Cálculo do 13º Salário'!$I48-(('Cálculo do 13º Salário'!C48)*'Valores de INSS e IRRF'!$L$9)</f>
        <v>0</v>
      </c>
      <c r="K48" s="26">
        <f>MAX(0,(VLOOKUP('Cálculo do 13º Salário'!$J48,'Valores de INSS e IRRF'!$G$9:$J$13,3,1)*'Cálculo do 13º Salário'!$J48)-VLOOKUP('Cálculo do 13º Salário'!$J48,'Valores de INSS e IRRF'!$G$9:$J$13,4,1)-MAX(0,978.62-0.133145*'Cálculo do 13º Salário'!$G48))</f>
        <v>0</v>
      </c>
      <c r="L48" s="26">
        <f t="shared" si="5"/>
        <v>0</v>
      </c>
      <c r="M48" s="42"/>
      <c r="N48" s="36"/>
      <c r="O48" s="37"/>
    </row>
    <row r="49" spans="1:15" ht="12.75" customHeight="1" x14ac:dyDescent="0.25">
      <c r="A49" s="31"/>
      <c r="B49" s="31"/>
      <c r="C49" s="24"/>
      <c r="D49" s="25"/>
      <c r="E49" s="26"/>
      <c r="F49" s="31"/>
      <c r="G49" s="26">
        <f t="shared" si="3"/>
        <v>0</v>
      </c>
      <c r="H49" s="26">
        <f t="shared" si="4"/>
        <v>0</v>
      </c>
      <c r="I49" s="27">
        <f>IF('Cálculo do 13º Salário'!$G49&lt;=INSSMax,(VLOOKUP('Cálculo do 13º Salário'!$G49,'Valores de INSS e IRRF'!$B$9:$E$13,3,1)*'Cálculo do 13º Salário'!$G49)-VLOOKUP('Cálculo do 13º Salário'!$G49,'Valores de INSS e IRRF'!$B$9:$E$13,4,1),(INSSMax*AliqMaxINSS)-DeducaoMaxINSS)</f>
        <v>0</v>
      </c>
      <c r="J49" s="26">
        <f>'Cálculo do 13º Salário'!$F49-'Cálculo do 13º Salário'!$I49-(('Cálculo do 13º Salário'!C49)*'Valores de INSS e IRRF'!$L$9)</f>
        <v>0</v>
      </c>
      <c r="K49" s="26">
        <f>MAX(0,(VLOOKUP('Cálculo do 13º Salário'!$J49,'Valores de INSS e IRRF'!$G$9:$J$13,3,1)*'Cálculo do 13º Salário'!$J49)-VLOOKUP('Cálculo do 13º Salário'!$J49,'Valores de INSS e IRRF'!$G$9:$J$13,4,1)-MAX(0,978.62-0.133145*'Cálculo do 13º Salário'!$G49))</f>
        <v>0</v>
      </c>
      <c r="L49" s="26">
        <f t="shared" si="5"/>
        <v>0</v>
      </c>
      <c r="M49" s="42"/>
      <c r="N49" s="48"/>
      <c r="O49" s="49"/>
    </row>
    <row r="50" spans="1:15" ht="12.75" customHeight="1" x14ac:dyDescent="0.25">
      <c r="A50" s="8"/>
      <c r="B50" s="8"/>
      <c r="C50" s="28"/>
      <c r="D50" s="29"/>
      <c r="E50" s="26"/>
      <c r="F50" s="8"/>
      <c r="G50" s="26">
        <f t="shared" si="3"/>
        <v>0</v>
      </c>
      <c r="H50" s="26">
        <f t="shared" si="4"/>
        <v>0</v>
      </c>
      <c r="I50" s="27">
        <f>IF('Cálculo do 13º Salário'!$G50&lt;=INSSMax,(VLOOKUP('Cálculo do 13º Salário'!$G50,'Valores de INSS e IRRF'!$B$9:$E$13,3,1)*'Cálculo do 13º Salário'!$G50)-VLOOKUP('Cálculo do 13º Salário'!$G50,'Valores de INSS e IRRF'!$B$9:$E$13,4,1),(INSSMax*AliqMaxINSS)-DeducaoMaxINSS)</f>
        <v>0</v>
      </c>
      <c r="J50" s="26">
        <f>'Cálculo do 13º Salário'!$F50-'Cálculo do 13º Salário'!$I50-(('Cálculo do 13º Salário'!C50)*'Valores de INSS e IRRF'!$L$9)</f>
        <v>0</v>
      </c>
      <c r="K50" s="26">
        <f>MAX(0,(VLOOKUP('Cálculo do 13º Salário'!$J50,'Valores de INSS e IRRF'!$G$9:$J$13,3,1)*'Cálculo do 13º Salário'!$J50)-VLOOKUP('Cálculo do 13º Salário'!$J50,'Valores de INSS e IRRF'!$G$9:$J$13,4,1)-MAX(0,978.62-0.133145*'Cálculo do 13º Salário'!$G50))</f>
        <v>0</v>
      </c>
      <c r="L50" s="26">
        <f t="shared" si="5"/>
        <v>0</v>
      </c>
      <c r="M50" s="42"/>
      <c r="N50" s="36"/>
      <c r="O50" s="37"/>
    </row>
    <row r="51" spans="1:15" ht="12.75" customHeight="1" x14ac:dyDescent="0.25">
      <c r="A51" s="31"/>
      <c r="B51" s="31"/>
      <c r="C51" s="24"/>
      <c r="D51" s="25"/>
      <c r="E51" s="26"/>
      <c r="F51" s="31"/>
      <c r="G51" s="26">
        <f t="shared" si="3"/>
        <v>0</v>
      </c>
      <c r="H51" s="26">
        <f t="shared" si="4"/>
        <v>0</v>
      </c>
      <c r="I51" s="27">
        <f>IF('Cálculo do 13º Salário'!$G51&lt;=INSSMax,(VLOOKUP('Cálculo do 13º Salário'!$G51,'Valores de INSS e IRRF'!$B$9:$E$13,3,1)*'Cálculo do 13º Salário'!$G51)-VLOOKUP('Cálculo do 13º Salário'!$G51,'Valores de INSS e IRRF'!$B$9:$E$13,4,1),(INSSMax*AliqMaxINSS)-DeducaoMaxINSS)</f>
        <v>0</v>
      </c>
      <c r="J51" s="26">
        <f>'Cálculo do 13º Salário'!$F51-'Cálculo do 13º Salário'!$I51-(('Cálculo do 13º Salário'!C51)*'Valores de INSS e IRRF'!$L$9)</f>
        <v>0</v>
      </c>
      <c r="K51" s="26">
        <f>MAX(0,(VLOOKUP('Cálculo do 13º Salário'!$J51,'Valores de INSS e IRRF'!$G$9:$J$13,3,1)*'Cálculo do 13º Salário'!$J51)-VLOOKUP('Cálculo do 13º Salário'!$J51,'Valores de INSS e IRRF'!$G$9:$J$13,4,1)-MAX(0,978.62-0.133145*'Cálculo do 13º Salário'!$G51))</f>
        <v>0</v>
      </c>
      <c r="L51" s="26">
        <f t="shared" si="5"/>
        <v>0</v>
      </c>
      <c r="M51" s="42"/>
      <c r="N51" s="48"/>
      <c r="O51" s="49"/>
    </row>
    <row r="52" spans="1:15" ht="12.75" customHeight="1" x14ac:dyDescent="0.25">
      <c r="A52" s="8"/>
      <c r="B52" s="8"/>
      <c r="C52" s="28"/>
      <c r="D52" s="29"/>
      <c r="E52" s="26"/>
      <c r="F52" s="8"/>
      <c r="G52" s="26">
        <f t="shared" si="3"/>
        <v>0</v>
      </c>
      <c r="H52" s="26">
        <f t="shared" si="4"/>
        <v>0</v>
      </c>
      <c r="I52" s="27">
        <f>IF('Cálculo do 13º Salário'!$G52&lt;=INSSMax,(VLOOKUP('Cálculo do 13º Salário'!$G52,'Valores de INSS e IRRF'!$B$9:$E$13,3,1)*'Cálculo do 13º Salário'!$G52)-VLOOKUP('Cálculo do 13º Salário'!$G52,'Valores de INSS e IRRF'!$B$9:$E$13,4,1),(INSSMax*AliqMaxINSS)-DeducaoMaxINSS)</f>
        <v>0</v>
      </c>
      <c r="J52" s="26">
        <f>'Cálculo do 13º Salário'!$F52-'Cálculo do 13º Salário'!$I52-(('Cálculo do 13º Salário'!C52)*'Valores de INSS e IRRF'!$L$9)</f>
        <v>0</v>
      </c>
      <c r="K52" s="26">
        <f>MAX(0,(VLOOKUP('Cálculo do 13º Salário'!$J52,'Valores de INSS e IRRF'!$G$9:$J$13,3,1)*'Cálculo do 13º Salário'!$J52)-VLOOKUP('Cálculo do 13º Salário'!$J52,'Valores de INSS e IRRF'!$G$9:$J$13,4,1)-MAX(0,978.62-0.133145*'Cálculo do 13º Salário'!$G52))</f>
        <v>0</v>
      </c>
      <c r="L52" s="26">
        <f t="shared" si="5"/>
        <v>0</v>
      </c>
      <c r="M52" s="42"/>
      <c r="N52" s="36"/>
      <c r="O52" s="37"/>
    </row>
    <row r="53" spans="1:15" ht="12.75" customHeight="1" x14ac:dyDescent="0.25">
      <c r="A53" s="31"/>
      <c r="B53" s="31"/>
      <c r="C53" s="24"/>
      <c r="D53" s="25"/>
      <c r="E53" s="26"/>
      <c r="F53" s="31"/>
      <c r="G53" s="26">
        <f t="shared" si="3"/>
        <v>0</v>
      </c>
      <c r="H53" s="26">
        <f t="shared" si="4"/>
        <v>0</v>
      </c>
      <c r="I53" s="27">
        <f>IF('Cálculo do 13º Salário'!$G53&lt;=INSSMax,(VLOOKUP('Cálculo do 13º Salário'!$G53,'Valores de INSS e IRRF'!$B$9:$E$13,3,1)*'Cálculo do 13º Salário'!$G53)-VLOOKUP('Cálculo do 13º Salário'!$G53,'Valores de INSS e IRRF'!$B$9:$E$13,4,1),(INSSMax*AliqMaxINSS)-DeducaoMaxINSS)</f>
        <v>0</v>
      </c>
      <c r="J53" s="26">
        <f>'Cálculo do 13º Salário'!$F53-'Cálculo do 13º Salário'!$I53-(('Cálculo do 13º Salário'!C53)*'Valores de INSS e IRRF'!$L$9)</f>
        <v>0</v>
      </c>
      <c r="K53" s="26">
        <f>MAX(0,(VLOOKUP('Cálculo do 13º Salário'!$J53,'Valores de INSS e IRRF'!$G$9:$J$13,3,1)*'Cálculo do 13º Salário'!$J53)-VLOOKUP('Cálculo do 13º Salário'!$J53,'Valores de INSS e IRRF'!$G$9:$J$13,4,1)-MAX(0,978.62-0.133145*'Cálculo do 13º Salário'!$G53))</f>
        <v>0</v>
      </c>
      <c r="L53" s="26">
        <f t="shared" si="5"/>
        <v>0</v>
      </c>
      <c r="M53" s="42"/>
      <c r="N53" s="48"/>
      <c r="O53" s="49"/>
    </row>
    <row r="54" spans="1:15" ht="12.75" customHeight="1" x14ac:dyDescent="0.25">
      <c r="A54" s="8"/>
      <c r="B54" s="8"/>
      <c r="C54" s="28"/>
      <c r="D54" s="29"/>
      <c r="E54" s="26"/>
      <c r="F54" s="8"/>
      <c r="G54" s="26">
        <f t="shared" si="3"/>
        <v>0</v>
      </c>
      <c r="H54" s="26">
        <f t="shared" si="4"/>
        <v>0</v>
      </c>
      <c r="I54" s="27">
        <f>IF('Cálculo do 13º Salário'!$G54&lt;=INSSMax,(VLOOKUP('Cálculo do 13º Salário'!$G54,'Valores de INSS e IRRF'!$B$9:$E$13,3,1)*'Cálculo do 13º Salário'!$G54)-VLOOKUP('Cálculo do 13º Salário'!$G54,'Valores de INSS e IRRF'!$B$9:$E$13,4,1),(INSSMax*AliqMaxINSS)-DeducaoMaxINSS)</f>
        <v>0</v>
      </c>
      <c r="J54" s="26">
        <f>'Cálculo do 13º Salário'!$F54-'Cálculo do 13º Salário'!$I54-(('Cálculo do 13º Salário'!C54)*'Valores de INSS e IRRF'!$L$9)</f>
        <v>0</v>
      </c>
      <c r="K54" s="26">
        <f>MAX(0,(VLOOKUP('Cálculo do 13º Salário'!$J54,'Valores de INSS e IRRF'!$G$9:$J$13,3,1)*'Cálculo do 13º Salário'!$J54)-VLOOKUP('Cálculo do 13º Salário'!$J54,'Valores de INSS e IRRF'!$G$9:$J$13,4,1)-MAX(0,978.62-0.133145*'Cálculo do 13º Salário'!$G54))</f>
        <v>0</v>
      </c>
      <c r="L54" s="26">
        <f t="shared" si="5"/>
        <v>0</v>
      </c>
      <c r="M54" s="42"/>
      <c r="N54" s="36"/>
      <c r="O54" s="37"/>
    </row>
    <row r="55" spans="1:15" ht="12.75" customHeight="1" x14ac:dyDescent="0.25">
      <c r="A55" s="31"/>
      <c r="B55" s="31"/>
      <c r="C55" s="24"/>
      <c r="D55" s="25"/>
      <c r="E55" s="26"/>
      <c r="F55" s="31"/>
      <c r="G55" s="26">
        <f t="shared" si="3"/>
        <v>0</v>
      </c>
      <c r="H55" s="26">
        <f t="shared" si="4"/>
        <v>0</v>
      </c>
      <c r="I55" s="27">
        <f>IF('Cálculo do 13º Salário'!$G55&lt;=INSSMax,(VLOOKUP('Cálculo do 13º Salário'!$G55,'Valores de INSS e IRRF'!$B$9:$E$13,3,1)*'Cálculo do 13º Salário'!$G55)-VLOOKUP('Cálculo do 13º Salário'!$G55,'Valores de INSS e IRRF'!$B$9:$E$13,4,1),(INSSMax*AliqMaxINSS)-DeducaoMaxINSS)</f>
        <v>0</v>
      </c>
      <c r="J55" s="26">
        <f>'Cálculo do 13º Salário'!$F55-'Cálculo do 13º Salário'!$I55-(('Cálculo do 13º Salário'!C55)*'Valores de INSS e IRRF'!$L$9)</f>
        <v>0</v>
      </c>
      <c r="K55" s="26">
        <f>MAX(0,(VLOOKUP('Cálculo do 13º Salário'!$J55,'Valores de INSS e IRRF'!$G$9:$J$13,3,1)*'Cálculo do 13º Salário'!$J55)-VLOOKUP('Cálculo do 13º Salário'!$J55,'Valores de INSS e IRRF'!$G$9:$J$13,4,1)-MAX(0,978.62-0.133145*'Cálculo do 13º Salário'!$G55))</f>
        <v>0</v>
      </c>
      <c r="L55" s="26">
        <f t="shared" si="5"/>
        <v>0</v>
      </c>
      <c r="M55" s="42"/>
      <c r="N55" s="48"/>
      <c r="O55" s="49"/>
    </row>
    <row r="56" spans="1:15" ht="12.75" customHeight="1" x14ac:dyDescent="0.25">
      <c r="A56" s="8"/>
      <c r="B56" s="8"/>
      <c r="C56" s="28"/>
      <c r="D56" s="29"/>
      <c r="E56" s="26"/>
      <c r="F56" s="8"/>
      <c r="G56" s="26">
        <f t="shared" si="3"/>
        <v>0</v>
      </c>
      <c r="H56" s="26">
        <f t="shared" si="4"/>
        <v>0</v>
      </c>
      <c r="I56" s="27">
        <f>IF('Cálculo do 13º Salário'!$G56&lt;=INSSMax,(VLOOKUP('Cálculo do 13º Salário'!$G56,'Valores de INSS e IRRF'!$B$9:$E$13,3,1)*'Cálculo do 13º Salário'!$G56)-VLOOKUP('Cálculo do 13º Salário'!$G56,'Valores de INSS e IRRF'!$B$9:$E$13,4,1),(INSSMax*AliqMaxINSS)-DeducaoMaxINSS)</f>
        <v>0</v>
      </c>
      <c r="J56" s="26">
        <f>'Cálculo do 13º Salário'!$F56-'Cálculo do 13º Salário'!$I56-(('Cálculo do 13º Salário'!C56)*'Valores de INSS e IRRF'!$L$9)</f>
        <v>0</v>
      </c>
      <c r="K56" s="26">
        <f>MAX(0,(VLOOKUP('Cálculo do 13º Salário'!$J56,'Valores de INSS e IRRF'!$G$9:$J$13,3,1)*'Cálculo do 13º Salário'!$J56)-VLOOKUP('Cálculo do 13º Salário'!$J56,'Valores de INSS e IRRF'!$G$9:$J$13,4,1)-MAX(0,978.62-0.133145*'Cálculo do 13º Salário'!$G56))</f>
        <v>0</v>
      </c>
      <c r="L56" s="26">
        <f t="shared" si="5"/>
        <v>0</v>
      </c>
      <c r="M56" s="42"/>
      <c r="N56" s="36"/>
      <c r="O56" s="37"/>
    </row>
    <row r="57" spans="1:15" ht="12.75" customHeight="1" x14ac:dyDescent="0.25">
      <c r="A57" s="31"/>
      <c r="B57" s="31"/>
      <c r="C57" s="24"/>
      <c r="D57" s="25"/>
      <c r="E57" s="26"/>
      <c r="F57" s="31"/>
      <c r="G57" s="26">
        <f t="shared" si="3"/>
        <v>0</v>
      </c>
      <c r="H57" s="26">
        <f t="shared" si="4"/>
        <v>0</v>
      </c>
      <c r="I57" s="27">
        <f>IF('Cálculo do 13º Salário'!$G57&lt;=INSSMax,(VLOOKUP('Cálculo do 13º Salário'!$G57,'Valores de INSS e IRRF'!$B$9:$E$13,3,1)*'Cálculo do 13º Salário'!$G57)-VLOOKUP('Cálculo do 13º Salário'!$G57,'Valores de INSS e IRRF'!$B$9:$E$13,4,1),(INSSMax*AliqMaxINSS)-DeducaoMaxINSS)</f>
        <v>0</v>
      </c>
      <c r="J57" s="26">
        <f>'Cálculo do 13º Salário'!$F57-'Cálculo do 13º Salário'!$I57-(('Cálculo do 13º Salário'!C57)*'Valores de INSS e IRRF'!$L$9)</f>
        <v>0</v>
      </c>
      <c r="K57" s="26">
        <f>MAX(0,(VLOOKUP('Cálculo do 13º Salário'!$J57,'Valores de INSS e IRRF'!$G$9:$J$13,3,1)*'Cálculo do 13º Salário'!$J57)-VLOOKUP('Cálculo do 13º Salário'!$J57,'Valores de INSS e IRRF'!$G$9:$J$13,4,1)-MAX(0,978.62-0.133145*'Cálculo do 13º Salário'!$G57))</f>
        <v>0</v>
      </c>
      <c r="L57" s="26">
        <f t="shared" si="5"/>
        <v>0</v>
      </c>
      <c r="M57" s="42"/>
      <c r="N57" s="48"/>
      <c r="O57" s="49"/>
    </row>
    <row r="58" spans="1:15" ht="12.75" customHeight="1" x14ac:dyDescent="0.25">
      <c r="A58" s="8"/>
      <c r="B58" s="8"/>
      <c r="C58" s="28"/>
      <c r="D58" s="29"/>
      <c r="E58" s="26"/>
      <c r="F58" s="8"/>
      <c r="G58" s="26">
        <f t="shared" si="3"/>
        <v>0</v>
      </c>
      <c r="H58" s="26">
        <f t="shared" si="4"/>
        <v>0</v>
      </c>
      <c r="I58" s="27">
        <f>IF('Cálculo do 13º Salário'!$G58&lt;=INSSMax,(VLOOKUP('Cálculo do 13º Salário'!$G58,'Valores de INSS e IRRF'!$B$9:$E$13,3,1)*'Cálculo do 13º Salário'!$G58)-VLOOKUP('Cálculo do 13º Salário'!$G58,'Valores de INSS e IRRF'!$B$9:$E$13,4,1),(INSSMax*AliqMaxINSS)-DeducaoMaxINSS)</f>
        <v>0</v>
      </c>
      <c r="J58" s="26">
        <f>'Cálculo do 13º Salário'!$F58-'Cálculo do 13º Salário'!$I58-(('Cálculo do 13º Salário'!C58)*'Valores de INSS e IRRF'!$L$9)</f>
        <v>0</v>
      </c>
      <c r="K58" s="26">
        <f>MAX(0,(VLOOKUP('Cálculo do 13º Salário'!$J58,'Valores de INSS e IRRF'!$G$9:$J$13,3,1)*'Cálculo do 13º Salário'!$J58)-VLOOKUP('Cálculo do 13º Salário'!$J58,'Valores de INSS e IRRF'!$G$9:$J$13,4,1)-MAX(0,978.62-0.133145*'Cálculo do 13º Salário'!$G58))</f>
        <v>0</v>
      </c>
      <c r="L58" s="26">
        <f t="shared" si="5"/>
        <v>0</v>
      </c>
      <c r="M58" s="42"/>
      <c r="N58" s="36"/>
      <c r="O58" s="37"/>
    </row>
    <row r="59" spans="1:15" ht="12.75" customHeight="1" x14ac:dyDescent="0.25">
      <c r="A59" s="31"/>
      <c r="B59" s="31"/>
      <c r="C59" s="24"/>
      <c r="D59" s="25"/>
      <c r="E59" s="26"/>
      <c r="F59" s="31"/>
      <c r="G59" s="26">
        <f t="shared" si="3"/>
        <v>0</v>
      </c>
      <c r="H59" s="26">
        <f t="shared" si="4"/>
        <v>0</v>
      </c>
      <c r="I59" s="27">
        <f>IF('Cálculo do 13º Salário'!$G59&lt;=INSSMax,(VLOOKUP('Cálculo do 13º Salário'!$G59,'Valores de INSS e IRRF'!$B$9:$E$13,3,1)*'Cálculo do 13º Salário'!$G59)-VLOOKUP('Cálculo do 13º Salário'!$G59,'Valores de INSS e IRRF'!$B$9:$E$13,4,1),(INSSMax*AliqMaxINSS)-DeducaoMaxINSS)</f>
        <v>0</v>
      </c>
      <c r="J59" s="26">
        <f>'Cálculo do 13º Salário'!$F59-'Cálculo do 13º Salário'!$I59-(('Cálculo do 13º Salário'!C59)*'Valores de INSS e IRRF'!$L$9)</f>
        <v>0</v>
      </c>
      <c r="K59" s="26">
        <f>MAX(0,(VLOOKUP('Cálculo do 13º Salário'!$J59,'Valores de INSS e IRRF'!$G$9:$J$13,3,1)*'Cálculo do 13º Salário'!$J59)-VLOOKUP('Cálculo do 13º Salário'!$J59,'Valores de INSS e IRRF'!$G$9:$J$13,4,1)-MAX(0,978.62-0.133145*'Cálculo do 13º Salário'!$G59))</f>
        <v>0</v>
      </c>
      <c r="L59" s="26">
        <f t="shared" si="5"/>
        <v>0</v>
      </c>
      <c r="M59" s="42"/>
      <c r="N59" s="48"/>
      <c r="O59" s="49"/>
    </row>
    <row r="60" spans="1:15" ht="12.75" customHeight="1" x14ac:dyDescent="0.25">
      <c r="A60" s="8"/>
      <c r="B60" s="8"/>
      <c r="C60" s="28"/>
      <c r="D60" s="29"/>
      <c r="E60" s="26"/>
      <c r="F60" s="8"/>
      <c r="G60" s="26">
        <f t="shared" si="3"/>
        <v>0</v>
      </c>
      <c r="H60" s="26">
        <f t="shared" si="4"/>
        <v>0</v>
      </c>
      <c r="I60" s="27">
        <f>IF('Cálculo do 13º Salário'!$G60&lt;=INSSMax,(VLOOKUP('Cálculo do 13º Salário'!$G60,'Valores de INSS e IRRF'!$B$9:$E$13,3,1)*'Cálculo do 13º Salário'!$G60)-VLOOKUP('Cálculo do 13º Salário'!$G60,'Valores de INSS e IRRF'!$B$9:$E$13,4,1),(INSSMax*AliqMaxINSS)-DeducaoMaxINSS)</f>
        <v>0</v>
      </c>
      <c r="J60" s="26">
        <f>'Cálculo do 13º Salário'!$F60-'Cálculo do 13º Salário'!$I60-(('Cálculo do 13º Salário'!C60)*'Valores de INSS e IRRF'!$L$9)</f>
        <v>0</v>
      </c>
      <c r="K60" s="26">
        <f>MAX(0,(VLOOKUP('Cálculo do 13º Salário'!$J60,'Valores de INSS e IRRF'!$G$9:$J$13,3,1)*'Cálculo do 13º Salário'!$J60)-VLOOKUP('Cálculo do 13º Salário'!$J60,'Valores de INSS e IRRF'!$G$9:$J$13,4,1)-MAX(0,978.62-0.133145*'Cálculo do 13º Salário'!$G60))</f>
        <v>0</v>
      </c>
      <c r="L60" s="26">
        <f t="shared" si="5"/>
        <v>0</v>
      </c>
      <c r="M60" s="42"/>
      <c r="N60" s="36"/>
      <c r="O60" s="37"/>
    </row>
    <row r="61" spans="1:15" ht="12.75" customHeight="1" x14ac:dyDescent="0.25">
      <c r="A61" s="31"/>
      <c r="B61" s="31"/>
      <c r="C61" s="24"/>
      <c r="D61" s="25"/>
      <c r="E61" s="26"/>
      <c r="F61" s="31"/>
      <c r="G61" s="26">
        <f t="shared" si="3"/>
        <v>0</v>
      </c>
      <c r="H61" s="26">
        <f t="shared" si="4"/>
        <v>0</v>
      </c>
      <c r="I61" s="27">
        <f>IF('Cálculo do 13º Salário'!$G61&lt;=INSSMax,(VLOOKUP('Cálculo do 13º Salário'!$G61,'Valores de INSS e IRRF'!$B$9:$E$13,3,1)*'Cálculo do 13º Salário'!$G61)-VLOOKUP('Cálculo do 13º Salário'!$G61,'Valores de INSS e IRRF'!$B$9:$E$13,4,1),(INSSMax*AliqMaxINSS)-DeducaoMaxINSS)</f>
        <v>0</v>
      </c>
      <c r="J61" s="26">
        <f>'Cálculo do 13º Salário'!$F61-'Cálculo do 13º Salário'!$I61-(('Cálculo do 13º Salário'!C61)*'Valores de INSS e IRRF'!$L$9)</f>
        <v>0</v>
      </c>
      <c r="K61" s="26">
        <f>MAX(0,(VLOOKUP('Cálculo do 13º Salário'!$J61,'Valores de INSS e IRRF'!$G$9:$J$13,3,1)*'Cálculo do 13º Salário'!$J61)-VLOOKUP('Cálculo do 13º Salário'!$J61,'Valores de INSS e IRRF'!$G$9:$J$13,4,1)-MAX(0,978.62-0.133145*'Cálculo do 13º Salário'!$G61))</f>
        <v>0</v>
      </c>
      <c r="L61" s="26">
        <f t="shared" si="5"/>
        <v>0</v>
      </c>
      <c r="M61" s="42"/>
      <c r="N61" s="48"/>
      <c r="O61" s="49"/>
    </row>
    <row r="62" spans="1:15" ht="12.75" customHeight="1" x14ac:dyDescent="0.25">
      <c r="A62" s="8"/>
      <c r="B62" s="8"/>
      <c r="C62" s="28"/>
      <c r="D62" s="29"/>
      <c r="E62" s="26"/>
      <c r="F62" s="8"/>
      <c r="G62" s="26">
        <f t="shared" si="3"/>
        <v>0</v>
      </c>
      <c r="H62" s="26">
        <f t="shared" si="4"/>
        <v>0</v>
      </c>
      <c r="I62" s="27">
        <f>IF('Cálculo do 13º Salário'!$G62&lt;=INSSMax,(VLOOKUP('Cálculo do 13º Salário'!$G62,'Valores de INSS e IRRF'!$B$9:$E$13,3,1)*'Cálculo do 13º Salário'!$G62)-VLOOKUP('Cálculo do 13º Salário'!$G62,'Valores de INSS e IRRF'!$B$9:$E$13,4,1),(INSSMax*AliqMaxINSS)-DeducaoMaxINSS)</f>
        <v>0</v>
      </c>
      <c r="J62" s="26">
        <f>'Cálculo do 13º Salário'!$F62-'Cálculo do 13º Salário'!$I62-(('Cálculo do 13º Salário'!C62)*'Valores de INSS e IRRF'!$L$9)</f>
        <v>0</v>
      </c>
      <c r="K62" s="26">
        <f>MAX(0,(VLOOKUP('Cálculo do 13º Salário'!$J62,'Valores de INSS e IRRF'!$G$9:$J$13,3,1)*'Cálculo do 13º Salário'!$J62)-VLOOKUP('Cálculo do 13º Salário'!$J62,'Valores de INSS e IRRF'!$G$9:$J$13,4,1)-MAX(0,978.62-0.133145*'Cálculo do 13º Salário'!$G62))</f>
        <v>0</v>
      </c>
      <c r="L62" s="26">
        <f t="shared" si="5"/>
        <v>0</v>
      </c>
      <c r="M62" s="42"/>
      <c r="N62" s="36"/>
      <c r="O62" s="37"/>
    </row>
    <row r="63" spans="1:15" ht="12.75" customHeight="1" x14ac:dyDescent="0.25">
      <c r="A63" s="31"/>
      <c r="B63" s="31"/>
      <c r="C63" s="24"/>
      <c r="D63" s="25"/>
      <c r="E63" s="26"/>
      <c r="F63" s="31"/>
      <c r="G63" s="26">
        <f t="shared" si="3"/>
        <v>0</v>
      </c>
      <c r="H63" s="26">
        <f t="shared" si="4"/>
        <v>0</v>
      </c>
      <c r="I63" s="27">
        <f>IF('Cálculo do 13º Salário'!$G63&lt;=INSSMax,(VLOOKUP('Cálculo do 13º Salário'!$G63,'Valores de INSS e IRRF'!$B$9:$E$13,3,1)*'Cálculo do 13º Salário'!$G63)-VLOOKUP('Cálculo do 13º Salário'!$G63,'Valores de INSS e IRRF'!$B$9:$E$13,4,1),(INSSMax*AliqMaxINSS)-DeducaoMaxINSS)</f>
        <v>0</v>
      </c>
      <c r="J63" s="26">
        <f>'Cálculo do 13º Salário'!$F63-'Cálculo do 13º Salário'!$I63-(('Cálculo do 13º Salário'!C63)*'Valores de INSS e IRRF'!$L$9)</f>
        <v>0</v>
      </c>
      <c r="K63" s="26">
        <f>MAX(0,(VLOOKUP('Cálculo do 13º Salário'!$J63,'Valores de INSS e IRRF'!$G$9:$J$13,3,1)*'Cálculo do 13º Salário'!$J63)-VLOOKUP('Cálculo do 13º Salário'!$J63,'Valores de INSS e IRRF'!$G$9:$J$13,4,1)-MAX(0,978.62-0.133145*'Cálculo do 13º Salário'!$G63))</f>
        <v>0</v>
      </c>
      <c r="L63" s="26">
        <f t="shared" si="5"/>
        <v>0</v>
      </c>
      <c r="M63" s="42"/>
      <c r="N63" s="48"/>
      <c r="O63" s="49"/>
    </row>
    <row r="64" spans="1:15" ht="12.75" customHeight="1" x14ac:dyDescent="0.25">
      <c r="A64" s="8"/>
      <c r="B64" s="8"/>
      <c r="C64" s="28"/>
      <c r="D64" s="29"/>
      <c r="E64" s="26"/>
      <c r="F64" s="8"/>
      <c r="G64" s="26">
        <f t="shared" si="3"/>
        <v>0</v>
      </c>
      <c r="H64" s="26">
        <f t="shared" si="4"/>
        <v>0</v>
      </c>
      <c r="I64" s="27">
        <f>IF('Cálculo do 13º Salário'!$G64&lt;=INSSMax,(VLOOKUP('Cálculo do 13º Salário'!$G64,'Valores de INSS e IRRF'!$B$9:$E$13,3,1)*'Cálculo do 13º Salário'!$G64)-VLOOKUP('Cálculo do 13º Salário'!$G64,'Valores de INSS e IRRF'!$B$9:$E$13,4,1),(INSSMax*AliqMaxINSS)-DeducaoMaxINSS)</f>
        <v>0</v>
      </c>
      <c r="J64" s="26">
        <f>'Cálculo do 13º Salário'!$F64-'Cálculo do 13º Salário'!$I64-(('Cálculo do 13º Salário'!C64)*'Valores de INSS e IRRF'!$L$9)</f>
        <v>0</v>
      </c>
      <c r="K64" s="26">
        <f>MAX(0,(VLOOKUP('Cálculo do 13º Salário'!$J64,'Valores de INSS e IRRF'!$G$9:$J$13,3,1)*'Cálculo do 13º Salário'!$J64)-VLOOKUP('Cálculo do 13º Salário'!$J64,'Valores de INSS e IRRF'!$G$9:$J$13,4,1)-MAX(0,978.62-0.133145*'Cálculo do 13º Salário'!$G64))</f>
        <v>0</v>
      </c>
      <c r="L64" s="26">
        <f t="shared" si="5"/>
        <v>0</v>
      </c>
      <c r="M64" s="42"/>
      <c r="N64" s="36"/>
      <c r="O64" s="37"/>
    </row>
    <row r="65" spans="1:15" ht="12.75" customHeight="1" x14ac:dyDescent="0.25">
      <c r="A65" s="31"/>
      <c r="B65" s="31"/>
      <c r="C65" s="24"/>
      <c r="D65" s="25"/>
      <c r="E65" s="26"/>
      <c r="F65" s="31"/>
      <c r="G65" s="26">
        <f t="shared" si="3"/>
        <v>0</v>
      </c>
      <c r="H65" s="26">
        <f t="shared" si="4"/>
        <v>0</v>
      </c>
      <c r="I65" s="27">
        <f>IF('Cálculo do 13º Salário'!$G65&lt;=INSSMax,(VLOOKUP('Cálculo do 13º Salário'!$G65,'Valores de INSS e IRRF'!$B$9:$E$13,3,1)*'Cálculo do 13º Salário'!$G65)-VLOOKUP('Cálculo do 13º Salário'!$G65,'Valores de INSS e IRRF'!$B$9:$E$13,4,1),(INSSMax*AliqMaxINSS)-DeducaoMaxINSS)</f>
        <v>0</v>
      </c>
      <c r="J65" s="26">
        <f>'Cálculo do 13º Salário'!$F65-'Cálculo do 13º Salário'!$I65-(('Cálculo do 13º Salário'!C65)*'Valores de INSS e IRRF'!$L$9)</f>
        <v>0</v>
      </c>
      <c r="K65" s="26">
        <f>MAX(0,(VLOOKUP('Cálculo do 13º Salário'!$J65,'Valores de INSS e IRRF'!$G$9:$J$13,3,1)*'Cálculo do 13º Salário'!$J65)-VLOOKUP('Cálculo do 13º Salário'!$J65,'Valores de INSS e IRRF'!$G$9:$J$13,4,1)-MAX(0,978.62-0.133145*'Cálculo do 13º Salário'!$G65))</f>
        <v>0</v>
      </c>
      <c r="L65" s="26">
        <f t="shared" si="5"/>
        <v>0</v>
      </c>
      <c r="M65" s="42"/>
      <c r="N65" s="48"/>
      <c r="O65" s="49"/>
    </row>
    <row r="66" spans="1:15" ht="12.75" customHeight="1" x14ac:dyDescent="0.25">
      <c r="A66" s="8"/>
      <c r="B66" s="8"/>
      <c r="C66" s="28"/>
      <c r="D66" s="29"/>
      <c r="E66" s="26"/>
      <c r="F66" s="8"/>
      <c r="G66" s="26">
        <f t="shared" si="3"/>
        <v>0</v>
      </c>
      <c r="H66" s="26">
        <f t="shared" si="4"/>
        <v>0</v>
      </c>
      <c r="I66" s="27">
        <f>IF('Cálculo do 13º Salário'!$G66&lt;=INSSMax,(VLOOKUP('Cálculo do 13º Salário'!$G66,'Valores de INSS e IRRF'!$B$9:$E$13,3,1)*'Cálculo do 13º Salário'!$G66)-VLOOKUP('Cálculo do 13º Salário'!$G66,'Valores de INSS e IRRF'!$B$9:$E$13,4,1),(INSSMax*AliqMaxINSS)-DeducaoMaxINSS)</f>
        <v>0</v>
      </c>
      <c r="J66" s="26">
        <f>'Cálculo do 13º Salário'!$F66-'Cálculo do 13º Salário'!$I66-(('Cálculo do 13º Salário'!C66)*'Valores de INSS e IRRF'!$L$9)</f>
        <v>0</v>
      </c>
      <c r="K66" s="26">
        <f>MAX(0,(VLOOKUP('Cálculo do 13º Salário'!$J66,'Valores de INSS e IRRF'!$G$9:$J$13,3,1)*'Cálculo do 13º Salário'!$J66)-VLOOKUP('Cálculo do 13º Salário'!$J66,'Valores de INSS e IRRF'!$G$9:$J$13,4,1)-MAX(0,978.62-0.133145*'Cálculo do 13º Salário'!$G66))</f>
        <v>0</v>
      </c>
      <c r="L66" s="26">
        <f t="shared" si="5"/>
        <v>0</v>
      </c>
      <c r="M66" s="42"/>
      <c r="N66" s="36"/>
      <c r="O66" s="37"/>
    </row>
    <row r="67" spans="1:15" ht="12.75" customHeight="1" x14ac:dyDescent="0.25">
      <c r="A67" s="31"/>
      <c r="B67" s="31"/>
      <c r="C67" s="24"/>
      <c r="D67" s="25"/>
      <c r="E67" s="26"/>
      <c r="F67" s="31"/>
      <c r="G67" s="26">
        <f t="shared" si="3"/>
        <v>0</v>
      </c>
      <c r="H67" s="26">
        <f t="shared" si="4"/>
        <v>0</v>
      </c>
      <c r="I67" s="27">
        <f>IF('Cálculo do 13º Salário'!$G67&lt;=INSSMax,(VLOOKUP('Cálculo do 13º Salário'!$G67,'Valores de INSS e IRRF'!$B$9:$E$13,3,1)*'Cálculo do 13º Salário'!$G67)-VLOOKUP('Cálculo do 13º Salário'!$G67,'Valores de INSS e IRRF'!$B$9:$E$13,4,1),(INSSMax*AliqMaxINSS)-DeducaoMaxINSS)</f>
        <v>0</v>
      </c>
      <c r="J67" s="26">
        <f>'Cálculo do 13º Salário'!$F67-'Cálculo do 13º Salário'!$I67-(('Cálculo do 13º Salário'!C67)*'Valores de INSS e IRRF'!$L$9)</f>
        <v>0</v>
      </c>
      <c r="K67" s="26">
        <f>MAX(0,(VLOOKUP('Cálculo do 13º Salário'!$J67,'Valores de INSS e IRRF'!$G$9:$J$13,3,1)*'Cálculo do 13º Salário'!$J67)-VLOOKUP('Cálculo do 13º Salário'!$J67,'Valores de INSS e IRRF'!$G$9:$J$13,4,1)-MAX(0,978.62-0.133145*'Cálculo do 13º Salário'!$G67))</f>
        <v>0</v>
      </c>
      <c r="L67" s="26">
        <f t="shared" si="5"/>
        <v>0</v>
      </c>
      <c r="M67" s="42"/>
      <c r="N67" s="48"/>
      <c r="O67" s="49"/>
    </row>
    <row r="68" spans="1:15" ht="12.75" customHeight="1" x14ac:dyDescent="0.25">
      <c r="A68" s="8"/>
      <c r="B68" s="8"/>
      <c r="C68" s="28"/>
      <c r="D68" s="29"/>
      <c r="E68" s="26"/>
      <c r="F68" s="8"/>
      <c r="G68" s="26">
        <f t="shared" ref="G68:G99" si="6">(F68+E68)/12*D68</f>
        <v>0</v>
      </c>
      <c r="H68" s="26">
        <f t="shared" ref="H68:H99" si="7">G68/2</f>
        <v>0</v>
      </c>
      <c r="I68" s="27">
        <f>IF('Cálculo do 13º Salário'!$G68&lt;=INSSMax,(VLOOKUP('Cálculo do 13º Salário'!$G68,'Valores de INSS e IRRF'!$B$9:$E$13,3,1)*'Cálculo do 13º Salário'!$G68)-VLOOKUP('Cálculo do 13º Salário'!$G68,'Valores de INSS e IRRF'!$B$9:$E$13,4,1),(INSSMax*AliqMaxINSS)-DeducaoMaxINSS)</f>
        <v>0</v>
      </c>
      <c r="J68" s="26">
        <f>'Cálculo do 13º Salário'!$F68-'Cálculo do 13º Salário'!$I68-(('Cálculo do 13º Salário'!C68)*'Valores de INSS e IRRF'!$L$9)</f>
        <v>0</v>
      </c>
      <c r="K68" s="26">
        <f>MAX(0,(VLOOKUP('Cálculo do 13º Salário'!$J68,'Valores de INSS e IRRF'!$G$9:$J$13,3,1)*'Cálculo do 13º Salário'!$J68)-VLOOKUP('Cálculo do 13º Salário'!$J68,'Valores de INSS e IRRF'!$G$9:$J$13,4,1)-MAX(0,978.62-0.133145*'Cálculo do 13º Salário'!$G68))</f>
        <v>0</v>
      </c>
      <c r="L68" s="26">
        <f t="shared" ref="L68:L99" si="8">H68-I68-K68</f>
        <v>0</v>
      </c>
      <c r="M68" s="42"/>
      <c r="N68" s="36"/>
      <c r="O68" s="37"/>
    </row>
    <row r="69" spans="1:15" ht="12.75" customHeight="1" x14ac:dyDescent="0.25">
      <c r="A69" s="31"/>
      <c r="B69" s="31"/>
      <c r="C69" s="24"/>
      <c r="D69" s="25"/>
      <c r="E69" s="26"/>
      <c r="F69" s="31"/>
      <c r="G69" s="26">
        <f t="shared" si="6"/>
        <v>0</v>
      </c>
      <c r="H69" s="26">
        <f t="shared" si="7"/>
        <v>0</v>
      </c>
      <c r="I69" s="27">
        <f>IF('Cálculo do 13º Salário'!$G69&lt;=INSSMax,(VLOOKUP('Cálculo do 13º Salário'!$G69,'Valores de INSS e IRRF'!$B$9:$E$13,3,1)*'Cálculo do 13º Salário'!$G69)-VLOOKUP('Cálculo do 13º Salário'!$G69,'Valores de INSS e IRRF'!$B$9:$E$13,4,1),(INSSMax*AliqMaxINSS)-DeducaoMaxINSS)</f>
        <v>0</v>
      </c>
      <c r="J69" s="26">
        <f>'Cálculo do 13º Salário'!$F69-'Cálculo do 13º Salário'!$I69-(('Cálculo do 13º Salário'!C69)*'Valores de INSS e IRRF'!$L$9)</f>
        <v>0</v>
      </c>
      <c r="K69" s="26">
        <f>MAX(0,(VLOOKUP('Cálculo do 13º Salário'!$J69,'Valores de INSS e IRRF'!$G$9:$J$13,3,1)*'Cálculo do 13º Salário'!$J69)-VLOOKUP('Cálculo do 13º Salário'!$J69,'Valores de INSS e IRRF'!$G$9:$J$13,4,1)-MAX(0,978.62-0.133145*'Cálculo do 13º Salário'!$G69))</f>
        <v>0</v>
      </c>
      <c r="L69" s="26">
        <f t="shared" si="8"/>
        <v>0</v>
      </c>
      <c r="M69" s="42"/>
      <c r="N69" s="48"/>
      <c r="O69" s="49"/>
    </row>
    <row r="70" spans="1:15" ht="12.75" customHeight="1" x14ac:dyDescent="0.25">
      <c r="A70" s="8"/>
      <c r="B70" s="8"/>
      <c r="C70" s="28"/>
      <c r="D70" s="29"/>
      <c r="E70" s="26"/>
      <c r="F70" s="8"/>
      <c r="G70" s="26">
        <f t="shared" si="6"/>
        <v>0</v>
      </c>
      <c r="H70" s="26">
        <f t="shared" si="7"/>
        <v>0</v>
      </c>
      <c r="I70" s="27">
        <f>IF('Cálculo do 13º Salário'!$G70&lt;=INSSMax,(VLOOKUP('Cálculo do 13º Salário'!$G70,'Valores de INSS e IRRF'!$B$9:$E$13,3,1)*'Cálculo do 13º Salário'!$G70)-VLOOKUP('Cálculo do 13º Salário'!$G70,'Valores de INSS e IRRF'!$B$9:$E$13,4,1),(INSSMax*AliqMaxINSS)-DeducaoMaxINSS)</f>
        <v>0</v>
      </c>
      <c r="J70" s="26">
        <f>'Cálculo do 13º Salário'!$F70-'Cálculo do 13º Salário'!$I70-(('Cálculo do 13º Salário'!C70)*'Valores de INSS e IRRF'!$L$9)</f>
        <v>0</v>
      </c>
      <c r="K70" s="26">
        <f>MAX(0,(VLOOKUP('Cálculo do 13º Salário'!$J70,'Valores de INSS e IRRF'!$G$9:$J$13,3,1)*'Cálculo do 13º Salário'!$J70)-VLOOKUP('Cálculo do 13º Salário'!$J70,'Valores de INSS e IRRF'!$G$9:$J$13,4,1)-MAX(0,978.62-0.133145*'Cálculo do 13º Salário'!$G70))</f>
        <v>0</v>
      </c>
      <c r="L70" s="26">
        <f t="shared" si="8"/>
        <v>0</v>
      </c>
      <c r="M70" s="42"/>
      <c r="N70" s="36"/>
      <c r="O70" s="37"/>
    </row>
    <row r="71" spans="1:15" ht="12.75" customHeight="1" x14ac:dyDescent="0.25">
      <c r="A71" s="31"/>
      <c r="B71" s="31"/>
      <c r="C71" s="24"/>
      <c r="D71" s="25"/>
      <c r="E71" s="26"/>
      <c r="F71" s="31"/>
      <c r="G71" s="26">
        <f t="shared" si="6"/>
        <v>0</v>
      </c>
      <c r="H71" s="26">
        <f t="shared" si="7"/>
        <v>0</v>
      </c>
      <c r="I71" s="27">
        <f>IF('Cálculo do 13º Salário'!$G71&lt;=INSSMax,(VLOOKUP('Cálculo do 13º Salário'!$G71,'Valores de INSS e IRRF'!$B$9:$E$13,3,1)*'Cálculo do 13º Salário'!$G71)-VLOOKUP('Cálculo do 13º Salário'!$G71,'Valores de INSS e IRRF'!$B$9:$E$13,4,1),(INSSMax*AliqMaxINSS)-DeducaoMaxINSS)</f>
        <v>0</v>
      </c>
      <c r="J71" s="26">
        <f>'Cálculo do 13º Salário'!$F71-'Cálculo do 13º Salário'!$I71-(('Cálculo do 13º Salário'!C71)*'Valores de INSS e IRRF'!$L$9)</f>
        <v>0</v>
      </c>
      <c r="K71" s="26">
        <f>MAX(0,(VLOOKUP('Cálculo do 13º Salário'!$J71,'Valores de INSS e IRRF'!$G$9:$J$13,3,1)*'Cálculo do 13º Salário'!$J71)-VLOOKUP('Cálculo do 13º Salário'!$J71,'Valores de INSS e IRRF'!$G$9:$J$13,4,1)-MAX(0,978.62-0.133145*'Cálculo do 13º Salário'!$G71))</f>
        <v>0</v>
      </c>
      <c r="L71" s="26">
        <f t="shared" si="8"/>
        <v>0</v>
      </c>
      <c r="M71" s="42"/>
      <c r="N71" s="48"/>
      <c r="O71" s="49"/>
    </row>
    <row r="72" spans="1:15" ht="12.75" customHeight="1" x14ac:dyDescent="0.25">
      <c r="A72" s="8"/>
      <c r="B72" s="8"/>
      <c r="C72" s="28"/>
      <c r="D72" s="29"/>
      <c r="E72" s="26"/>
      <c r="F72" s="8"/>
      <c r="G72" s="26">
        <f t="shared" si="6"/>
        <v>0</v>
      </c>
      <c r="H72" s="26">
        <f t="shared" si="7"/>
        <v>0</v>
      </c>
      <c r="I72" s="27">
        <f>IF('Cálculo do 13º Salário'!$G72&lt;=INSSMax,(VLOOKUP('Cálculo do 13º Salário'!$G72,'Valores de INSS e IRRF'!$B$9:$E$13,3,1)*'Cálculo do 13º Salário'!$G72)-VLOOKUP('Cálculo do 13º Salário'!$G72,'Valores de INSS e IRRF'!$B$9:$E$13,4,1),(INSSMax*AliqMaxINSS)-DeducaoMaxINSS)</f>
        <v>0</v>
      </c>
      <c r="J72" s="26">
        <f>'Cálculo do 13º Salário'!$F72-'Cálculo do 13º Salário'!$I72-(('Cálculo do 13º Salário'!C72)*'Valores de INSS e IRRF'!$L$9)</f>
        <v>0</v>
      </c>
      <c r="K72" s="26">
        <f>MAX(0,(VLOOKUP('Cálculo do 13º Salário'!$J72,'Valores de INSS e IRRF'!$G$9:$J$13,3,1)*'Cálculo do 13º Salário'!$J72)-VLOOKUP('Cálculo do 13º Salário'!$J72,'Valores de INSS e IRRF'!$G$9:$J$13,4,1)-MAX(0,978.62-0.133145*'Cálculo do 13º Salário'!$G72))</f>
        <v>0</v>
      </c>
      <c r="L72" s="26">
        <f t="shared" si="8"/>
        <v>0</v>
      </c>
      <c r="M72" s="42"/>
      <c r="N72" s="36"/>
      <c r="O72" s="37"/>
    </row>
    <row r="73" spans="1:15" ht="12.75" customHeight="1" x14ac:dyDescent="0.25">
      <c r="A73" s="31"/>
      <c r="B73" s="31"/>
      <c r="C73" s="24"/>
      <c r="D73" s="25"/>
      <c r="E73" s="26"/>
      <c r="F73" s="31"/>
      <c r="G73" s="26">
        <f t="shared" si="6"/>
        <v>0</v>
      </c>
      <c r="H73" s="26">
        <f t="shared" si="7"/>
        <v>0</v>
      </c>
      <c r="I73" s="27">
        <f>IF('Cálculo do 13º Salário'!$G73&lt;=INSSMax,(VLOOKUP('Cálculo do 13º Salário'!$G73,'Valores de INSS e IRRF'!$B$9:$E$13,3,1)*'Cálculo do 13º Salário'!$G73)-VLOOKUP('Cálculo do 13º Salário'!$G73,'Valores de INSS e IRRF'!$B$9:$E$13,4,1),(INSSMax*AliqMaxINSS)-DeducaoMaxINSS)</f>
        <v>0</v>
      </c>
      <c r="J73" s="26">
        <f>'Cálculo do 13º Salário'!$F73-'Cálculo do 13º Salário'!$I73-(('Cálculo do 13º Salário'!C73)*'Valores de INSS e IRRF'!$L$9)</f>
        <v>0</v>
      </c>
      <c r="K73" s="26">
        <f>MAX(0,(VLOOKUP('Cálculo do 13º Salário'!$J73,'Valores de INSS e IRRF'!$G$9:$J$13,3,1)*'Cálculo do 13º Salário'!$J73)-VLOOKUP('Cálculo do 13º Salário'!$J73,'Valores de INSS e IRRF'!$G$9:$J$13,4,1)-MAX(0,978.62-0.133145*'Cálculo do 13º Salário'!$G73))</f>
        <v>0</v>
      </c>
      <c r="L73" s="26">
        <f t="shared" si="8"/>
        <v>0</v>
      </c>
      <c r="M73" s="42"/>
      <c r="N73" s="48"/>
      <c r="O73" s="49"/>
    </row>
    <row r="74" spans="1:15" ht="12.75" customHeight="1" x14ac:dyDescent="0.25">
      <c r="A74" s="8"/>
      <c r="B74" s="8"/>
      <c r="C74" s="28"/>
      <c r="D74" s="29"/>
      <c r="E74" s="26"/>
      <c r="F74" s="8"/>
      <c r="G74" s="26">
        <f t="shared" si="6"/>
        <v>0</v>
      </c>
      <c r="H74" s="26">
        <f t="shared" si="7"/>
        <v>0</v>
      </c>
      <c r="I74" s="27">
        <f>IF('Cálculo do 13º Salário'!$G74&lt;=INSSMax,(VLOOKUP('Cálculo do 13º Salário'!$G74,'Valores de INSS e IRRF'!$B$9:$E$13,3,1)*'Cálculo do 13º Salário'!$G74)-VLOOKUP('Cálculo do 13º Salário'!$G74,'Valores de INSS e IRRF'!$B$9:$E$13,4,1),(INSSMax*AliqMaxINSS)-DeducaoMaxINSS)</f>
        <v>0</v>
      </c>
      <c r="J74" s="26">
        <f>'Cálculo do 13º Salário'!$F74-'Cálculo do 13º Salário'!$I74-(('Cálculo do 13º Salário'!C74)*'Valores de INSS e IRRF'!$L$9)</f>
        <v>0</v>
      </c>
      <c r="K74" s="26">
        <f>MAX(0,(VLOOKUP('Cálculo do 13º Salário'!$J74,'Valores de INSS e IRRF'!$G$9:$J$13,3,1)*'Cálculo do 13º Salário'!$J74)-VLOOKUP('Cálculo do 13º Salário'!$J74,'Valores de INSS e IRRF'!$G$9:$J$13,4,1)-MAX(0,978.62-0.133145*'Cálculo do 13º Salário'!$G74))</f>
        <v>0</v>
      </c>
      <c r="L74" s="26">
        <f t="shared" si="8"/>
        <v>0</v>
      </c>
      <c r="M74" s="42"/>
      <c r="N74" s="36"/>
      <c r="O74" s="37"/>
    </row>
    <row r="75" spans="1:15" ht="12.75" customHeight="1" x14ac:dyDescent="0.25">
      <c r="A75" s="31"/>
      <c r="B75" s="31"/>
      <c r="C75" s="24"/>
      <c r="D75" s="25"/>
      <c r="E75" s="26"/>
      <c r="F75" s="31"/>
      <c r="G75" s="26">
        <f t="shared" si="6"/>
        <v>0</v>
      </c>
      <c r="H75" s="26">
        <f t="shared" si="7"/>
        <v>0</v>
      </c>
      <c r="I75" s="27">
        <f>IF('Cálculo do 13º Salário'!$G75&lt;=INSSMax,(VLOOKUP('Cálculo do 13º Salário'!$G75,'Valores de INSS e IRRF'!$B$9:$E$13,3,1)*'Cálculo do 13º Salário'!$G75)-VLOOKUP('Cálculo do 13º Salário'!$G75,'Valores de INSS e IRRF'!$B$9:$E$13,4,1),(INSSMax*AliqMaxINSS)-DeducaoMaxINSS)</f>
        <v>0</v>
      </c>
      <c r="J75" s="26">
        <f>'Cálculo do 13º Salário'!$F75-'Cálculo do 13º Salário'!$I75-(('Cálculo do 13º Salário'!C75)*'Valores de INSS e IRRF'!$L$9)</f>
        <v>0</v>
      </c>
      <c r="K75" s="26">
        <f>MAX(0,(VLOOKUP('Cálculo do 13º Salário'!$J75,'Valores de INSS e IRRF'!$G$9:$J$13,3,1)*'Cálculo do 13º Salário'!$J75)-VLOOKUP('Cálculo do 13º Salário'!$J75,'Valores de INSS e IRRF'!$G$9:$J$13,4,1)-MAX(0,978.62-0.133145*'Cálculo do 13º Salário'!$G75))</f>
        <v>0</v>
      </c>
      <c r="L75" s="26">
        <f t="shared" si="8"/>
        <v>0</v>
      </c>
      <c r="M75" s="42"/>
      <c r="N75" s="48"/>
      <c r="O75" s="49"/>
    </row>
    <row r="76" spans="1:15" ht="12.75" customHeight="1" x14ac:dyDescent="0.25">
      <c r="A76" s="8"/>
      <c r="B76" s="8"/>
      <c r="C76" s="28"/>
      <c r="D76" s="29"/>
      <c r="E76" s="26"/>
      <c r="F76" s="8"/>
      <c r="G76" s="26">
        <f t="shared" si="6"/>
        <v>0</v>
      </c>
      <c r="H76" s="26">
        <f t="shared" si="7"/>
        <v>0</v>
      </c>
      <c r="I76" s="27">
        <f>IF('Cálculo do 13º Salário'!$G76&lt;=INSSMax,(VLOOKUP('Cálculo do 13º Salário'!$G76,'Valores de INSS e IRRF'!$B$9:$E$13,3,1)*'Cálculo do 13º Salário'!$G76)-VLOOKUP('Cálculo do 13º Salário'!$G76,'Valores de INSS e IRRF'!$B$9:$E$13,4,1),(INSSMax*AliqMaxINSS)-DeducaoMaxINSS)</f>
        <v>0</v>
      </c>
      <c r="J76" s="26">
        <f>'Cálculo do 13º Salário'!$F76-'Cálculo do 13º Salário'!$I76-(('Cálculo do 13º Salário'!C76)*'Valores de INSS e IRRF'!$L$9)</f>
        <v>0</v>
      </c>
      <c r="K76" s="26">
        <f>MAX(0,(VLOOKUP('Cálculo do 13º Salário'!$J76,'Valores de INSS e IRRF'!$G$9:$J$13,3,1)*'Cálculo do 13º Salário'!$J76)-VLOOKUP('Cálculo do 13º Salário'!$J76,'Valores de INSS e IRRF'!$G$9:$J$13,4,1)-MAX(0,978.62-0.133145*'Cálculo do 13º Salário'!$G76))</f>
        <v>0</v>
      </c>
      <c r="L76" s="26">
        <f t="shared" si="8"/>
        <v>0</v>
      </c>
      <c r="M76" s="42"/>
      <c r="N76" s="36"/>
      <c r="O76" s="37"/>
    </row>
    <row r="77" spans="1:15" ht="12.75" customHeight="1" x14ac:dyDescent="0.25">
      <c r="A77" s="31"/>
      <c r="B77" s="31"/>
      <c r="C77" s="24"/>
      <c r="D77" s="25"/>
      <c r="E77" s="26"/>
      <c r="F77" s="31"/>
      <c r="G77" s="26">
        <f t="shared" si="6"/>
        <v>0</v>
      </c>
      <c r="H77" s="26">
        <f t="shared" si="7"/>
        <v>0</v>
      </c>
      <c r="I77" s="27">
        <f>IF('Cálculo do 13º Salário'!$G77&lt;=INSSMax,(VLOOKUP('Cálculo do 13º Salário'!$G77,'Valores de INSS e IRRF'!$B$9:$E$13,3,1)*'Cálculo do 13º Salário'!$G77)-VLOOKUP('Cálculo do 13º Salário'!$G77,'Valores de INSS e IRRF'!$B$9:$E$13,4,1),(INSSMax*AliqMaxINSS)-DeducaoMaxINSS)</f>
        <v>0</v>
      </c>
      <c r="J77" s="26">
        <f>'Cálculo do 13º Salário'!$F77-'Cálculo do 13º Salário'!$I77-(('Cálculo do 13º Salário'!C77)*'Valores de INSS e IRRF'!$L$9)</f>
        <v>0</v>
      </c>
      <c r="K77" s="26">
        <f>MAX(0,(VLOOKUP('Cálculo do 13º Salário'!$J77,'Valores de INSS e IRRF'!$G$9:$J$13,3,1)*'Cálculo do 13º Salário'!$J77)-VLOOKUP('Cálculo do 13º Salário'!$J77,'Valores de INSS e IRRF'!$G$9:$J$13,4,1)-MAX(0,978.62-0.133145*'Cálculo do 13º Salário'!$G77))</f>
        <v>0</v>
      </c>
      <c r="L77" s="26">
        <f t="shared" si="8"/>
        <v>0</v>
      </c>
      <c r="M77" s="42"/>
      <c r="N77" s="48"/>
      <c r="O77" s="49"/>
    </row>
    <row r="78" spans="1:15" ht="12.75" customHeight="1" x14ac:dyDescent="0.25">
      <c r="A78" s="8"/>
      <c r="B78" s="8"/>
      <c r="C78" s="28"/>
      <c r="D78" s="29"/>
      <c r="E78" s="26"/>
      <c r="F78" s="8"/>
      <c r="G78" s="26">
        <f t="shared" si="6"/>
        <v>0</v>
      </c>
      <c r="H78" s="26">
        <f t="shared" si="7"/>
        <v>0</v>
      </c>
      <c r="I78" s="27">
        <f>IF('Cálculo do 13º Salário'!$G78&lt;=INSSMax,(VLOOKUP('Cálculo do 13º Salário'!$G78,'Valores de INSS e IRRF'!$B$9:$E$13,3,1)*'Cálculo do 13º Salário'!$G78)-VLOOKUP('Cálculo do 13º Salário'!$G78,'Valores de INSS e IRRF'!$B$9:$E$13,4,1),(INSSMax*AliqMaxINSS)-DeducaoMaxINSS)</f>
        <v>0</v>
      </c>
      <c r="J78" s="26">
        <f>'Cálculo do 13º Salário'!$F78-'Cálculo do 13º Salário'!$I78-(('Cálculo do 13º Salário'!C78)*'Valores de INSS e IRRF'!$L$9)</f>
        <v>0</v>
      </c>
      <c r="K78" s="26">
        <f>MAX(0,(VLOOKUP('Cálculo do 13º Salário'!$J78,'Valores de INSS e IRRF'!$G$9:$J$13,3,1)*'Cálculo do 13º Salário'!$J78)-VLOOKUP('Cálculo do 13º Salário'!$J78,'Valores de INSS e IRRF'!$G$9:$J$13,4,1)-MAX(0,978.62-0.133145*'Cálculo do 13º Salário'!$G78))</f>
        <v>0</v>
      </c>
      <c r="L78" s="26">
        <f t="shared" si="8"/>
        <v>0</v>
      </c>
      <c r="M78" s="42"/>
      <c r="N78" s="36"/>
      <c r="O78" s="37"/>
    </row>
    <row r="79" spans="1:15" ht="12.75" customHeight="1" x14ac:dyDescent="0.25">
      <c r="A79" s="31"/>
      <c r="B79" s="31"/>
      <c r="C79" s="24"/>
      <c r="D79" s="25"/>
      <c r="E79" s="26"/>
      <c r="F79" s="31"/>
      <c r="G79" s="26">
        <f t="shared" si="6"/>
        <v>0</v>
      </c>
      <c r="H79" s="26">
        <f t="shared" si="7"/>
        <v>0</v>
      </c>
      <c r="I79" s="27">
        <f>IF('Cálculo do 13º Salário'!$G79&lt;=INSSMax,(VLOOKUP('Cálculo do 13º Salário'!$G79,'Valores de INSS e IRRF'!$B$9:$E$13,3,1)*'Cálculo do 13º Salário'!$G79)-VLOOKUP('Cálculo do 13º Salário'!$G79,'Valores de INSS e IRRF'!$B$9:$E$13,4,1),(INSSMax*AliqMaxINSS)-DeducaoMaxINSS)</f>
        <v>0</v>
      </c>
      <c r="J79" s="26">
        <f>'Cálculo do 13º Salário'!$F79-'Cálculo do 13º Salário'!$I79-(('Cálculo do 13º Salário'!C79)*'Valores de INSS e IRRF'!$L$9)</f>
        <v>0</v>
      </c>
      <c r="K79" s="26">
        <f>MAX(0,(VLOOKUP('Cálculo do 13º Salário'!$J79,'Valores de INSS e IRRF'!$G$9:$J$13,3,1)*'Cálculo do 13º Salário'!$J79)-VLOOKUP('Cálculo do 13º Salário'!$J79,'Valores de INSS e IRRF'!$G$9:$J$13,4,1)-MAX(0,978.62-0.133145*'Cálculo do 13º Salário'!$G79))</f>
        <v>0</v>
      </c>
      <c r="L79" s="26">
        <f t="shared" si="8"/>
        <v>0</v>
      </c>
      <c r="M79" s="42"/>
      <c r="N79" s="48"/>
      <c r="O79" s="49"/>
    </row>
    <row r="80" spans="1:15" ht="12.75" customHeight="1" x14ac:dyDescent="0.25">
      <c r="A80" s="8"/>
      <c r="B80" s="8"/>
      <c r="C80" s="28"/>
      <c r="D80" s="29"/>
      <c r="E80" s="26"/>
      <c r="F80" s="8"/>
      <c r="G80" s="26">
        <f t="shared" si="6"/>
        <v>0</v>
      </c>
      <c r="H80" s="26">
        <f t="shared" si="7"/>
        <v>0</v>
      </c>
      <c r="I80" s="27">
        <f>IF('Cálculo do 13º Salário'!$G80&lt;=INSSMax,(VLOOKUP('Cálculo do 13º Salário'!$G80,'Valores de INSS e IRRF'!$B$9:$E$13,3,1)*'Cálculo do 13º Salário'!$G80)-VLOOKUP('Cálculo do 13º Salário'!$G80,'Valores de INSS e IRRF'!$B$9:$E$13,4,1),(INSSMax*AliqMaxINSS)-DeducaoMaxINSS)</f>
        <v>0</v>
      </c>
      <c r="J80" s="26">
        <f>'Cálculo do 13º Salário'!$F80-'Cálculo do 13º Salário'!$I80-(('Cálculo do 13º Salário'!C80)*'Valores de INSS e IRRF'!$L$9)</f>
        <v>0</v>
      </c>
      <c r="K80" s="26">
        <f>MAX(0,(VLOOKUP('Cálculo do 13º Salário'!$J80,'Valores de INSS e IRRF'!$G$9:$J$13,3,1)*'Cálculo do 13º Salário'!$J80)-VLOOKUP('Cálculo do 13º Salário'!$J80,'Valores de INSS e IRRF'!$G$9:$J$13,4,1)-MAX(0,978.62-0.133145*'Cálculo do 13º Salário'!$G80))</f>
        <v>0</v>
      </c>
      <c r="L80" s="26">
        <f t="shared" si="8"/>
        <v>0</v>
      </c>
      <c r="M80" s="42"/>
      <c r="N80" s="36"/>
      <c r="O80" s="37"/>
    </row>
    <row r="81" spans="1:15" ht="12.75" customHeight="1" x14ac:dyDescent="0.25">
      <c r="A81" s="31"/>
      <c r="B81" s="31"/>
      <c r="C81" s="24"/>
      <c r="D81" s="25"/>
      <c r="E81" s="26"/>
      <c r="F81" s="31"/>
      <c r="G81" s="26">
        <f t="shared" si="6"/>
        <v>0</v>
      </c>
      <c r="H81" s="26">
        <f t="shared" si="7"/>
        <v>0</v>
      </c>
      <c r="I81" s="27">
        <f>IF('Cálculo do 13º Salário'!$G81&lt;=INSSMax,(VLOOKUP('Cálculo do 13º Salário'!$G81,'Valores de INSS e IRRF'!$B$9:$E$13,3,1)*'Cálculo do 13º Salário'!$G81)-VLOOKUP('Cálculo do 13º Salário'!$G81,'Valores de INSS e IRRF'!$B$9:$E$13,4,1),(INSSMax*AliqMaxINSS)-DeducaoMaxINSS)</f>
        <v>0</v>
      </c>
      <c r="J81" s="26">
        <f>'Cálculo do 13º Salário'!$F81-'Cálculo do 13º Salário'!$I81-(('Cálculo do 13º Salário'!C81)*'Valores de INSS e IRRF'!$L$9)</f>
        <v>0</v>
      </c>
      <c r="K81" s="26">
        <f>MAX(0,(VLOOKUP('Cálculo do 13º Salário'!$J81,'Valores de INSS e IRRF'!$G$9:$J$13,3,1)*'Cálculo do 13º Salário'!$J81)-VLOOKUP('Cálculo do 13º Salário'!$J81,'Valores de INSS e IRRF'!$G$9:$J$13,4,1)-MAX(0,978.62-0.133145*'Cálculo do 13º Salário'!$G81))</f>
        <v>0</v>
      </c>
      <c r="L81" s="26">
        <f t="shared" si="8"/>
        <v>0</v>
      </c>
      <c r="M81" s="42"/>
      <c r="N81" s="48"/>
      <c r="O81" s="49"/>
    </row>
    <row r="82" spans="1:15" ht="12.75" customHeight="1" x14ac:dyDescent="0.25">
      <c r="A82" s="8"/>
      <c r="B82" s="8"/>
      <c r="C82" s="28"/>
      <c r="D82" s="29"/>
      <c r="E82" s="26"/>
      <c r="F82" s="8"/>
      <c r="G82" s="26">
        <f t="shared" si="6"/>
        <v>0</v>
      </c>
      <c r="H82" s="26">
        <f t="shared" si="7"/>
        <v>0</v>
      </c>
      <c r="I82" s="27">
        <f>IF('Cálculo do 13º Salário'!$G82&lt;=INSSMax,(VLOOKUP('Cálculo do 13º Salário'!$G82,'Valores de INSS e IRRF'!$B$9:$E$13,3,1)*'Cálculo do 13º Salário'!$G82)-VLOOKUP('Cálculo do 13º Salário'!$G82,'Valores de INSS e IRRF'!$B$9:$E$13,4,1),(INSSMax*AliqMaxINSS)-DeducaoMaxINSS)</f>
        <v>0</v>
      </c>
      <c r="J82" s="26">
        <f>'Cálculo do 13º Salário'!$F82-'Cálculo do 13º Salário'!$I82-(('Cálculo do 13º Salário'!C82)*'Valores de INSS e IRRF'!$L$9)</f>
        <v>0</v>
      </c>
      <c r="K82" s="26">
        <f>MAX(0,(VLOOKUP('Cálculo do 13º Salário'!$J82,'Valores de INSS e IRRF'!$G$9:$J$13,3,1)*'Cálculo do 13º Salário'!$J82)-VLOOKUP('Cálculo do 13º Salário'!$J82,'Valores de INSS e IRRF'!$G$9:$J$13,4,1)-MAX(0,978.62-0.133145*'Cálculo do 13º Salário'!$G82))</f>
        <v>0</v>
      </c>
      <c r="L82" s="26">
        <f t="shared" si="8"/>
        <v>0</v>
      </c>
      <c r="M82" s="42"/>
      <c r="N82" s="36"/>
      <c r="O82" s="37"/>
    </row>
    <row r="83" spans="1:15" ht="12.75" customHeight="1" x14ac:dyDescent="0.25">
      <c r="A83" s="31"/>
      <c r="B83" s="31"/>
      <c r="C83" s="24"/>
      <c r="D83" s="25"/>
      <c r="E83" s="26"/>
      <c r="F83" s="31"/>
      <c r="G83" s="26">
        <f t="shared" si="6"/>
        <v>0</v>
      </c>
      <c r="H83" s="26">
        <f t="shared" si="7"/>
        <v>0</v>
      </c>
      <c r="I83" s="27">
        <f>IF('Cálculo do 13º Salário'!$G83&lt;=INSSMax,(VLOOKUP('Cálculo do 13º Salário'!$G83,'Valores de INSS e IRRF'!$B$9:$E$13,3,1)*'Cálculo do 13º Salário'!$G83)-VLOOKUP('Cálculo do 13º Salário'!$G83,'Valores de INSS e IRRF'!$B$9:$E$13,4,1),(INSSMax*AliqMaxINSS)-DeducaoMaxINSS)</f>
        <v>0</v>
      </c>
      <c r="J83" s="26">
        <f>'Cálculo do 13º Salário'!$F83-'Cálculo do 13º Salário'!$I83-(('Cálculo do 13º Salário'!C83)*'Valores de INSS e IRRF'!$L$9)</f>
        <v>0</v>
      </c>
      <c r="K83" s="26">
        <f>MAX(0,(VLOOKUP('Cálculo do 13º Salário'!$J83,'Valores de INSS e IRRF'!$G$9:$J$13,3,1)*'Cálculo do 13º Salário'!$J83)-VLOOKUP('Cálculo do 13º Salário'!$J83,'Valores de INSS e IRRF'!$G$9:$J$13,4,1)-MAX(0,978.62-0.133145*'Cálculo do 13º Salário'!$G83))</f>
        <v>0</v>
      </c>
      <c r="L83" s="26">
        <f t="shared" si="8"/>
        <v>0</v>
      </c>
      <c r="M83" s="42"/>
      <c r="N83" s="48"/>
      <c r="O83" s="49"/>
    </row>
    <row r="84" spans="1:15" ht="12.75" customHeight="1" x14ac:dyDescent="0.25">
      <c r="A84" s="8"/>
      <c r="B84" s="8"/>
      <c r="C84" s="28"/>
      <c r="D84" s="29"/>
      <c r="E84" s="26"/>
      <c r="F84" s="8"/>
      <c r="G84" s="26">
        <f t="shared" si="6"/>
        <v>0</v>
      </c>
      <c r="H84" s="26">
        <f t="shared" si="7"/>
        <v>0</v>
      </c>
      <c r="I84" s="27">
        <f>IF('Cálculo do 13º Salário'!$G84&lt;=INSSMax,(VLOOKUP('Cálculo do 13º Salário'!$G84,'Valores de INSS e IRRF'!$B$9:$E$13,3,1)*'Cálculo do 13º Salário'!$G84)-VLOOKUP('Cálculo do 13º Salário'!$G84,'Valores de INSS e IRRF'!$B$9:$E$13,4,1),(INSSMax*AliqMaxINSS)-DeducaoMaxINSS)</f>
        <v>0</v>
      </c>
      <c r="J84" s="26">
        <f>'Cálculo do 13º Salário'!$F84-'Cálculo do 13º Salário'!$I84-(('Cálculo do 13º Salário'!C84)*'Valores de INSS e IRRF'!$L$9)</f>
        <v>0</v>
      </c>
      <c r="K84" s="26">
        <f>MAX(0,(VLOOKUP('Cálculo do 13º Salário'!$J84,'Valores de INSS e IRRF'!$G$9:$J$13,3,1)*'Cálculo do 13º Salário'!$J84)-VLOOKUP('Cálculo do 13º Salário'!$J84,'Valores de INSS e IRRF'!$G$9:$J$13,4,1)-MAX(0,978.62-0.133145*'Cálculo do 13º Salário'!$G84))</f>
        <v>0</v>
      </c>
      <c r="L84" s="26">
        <f t="shared" si="8"/>
        <v>0</v>
      </c>
      <c r="M84" s="42"/>
      <c r="N84" s="36"/>
      <c r="O84" s="37"/>
    </row>
    <row r="85" spans="1:15" ht="12.75" customHeight="1" x14ac:dyDescent="0.25">
      <c r="A85" s="31"/>
      <c r="B85" s="31"/>
      <c r="C85" s="24"/>
      <c r="D85" s="25"/>
      <c r="E85" s="26"/>
      <c r="F85" s="31"/>
      <c r="G85" s="26">
        <f t="shared" si="6"/>
        <v>0</v>
      </c>
      <c r="H85" s="26">
        <f t="shared" si="7"/>
        <v>0</v>
      </c>
      <c r="I85" s="27">
        <f>IF('Cálculo do 13º Salário'!$G85&lt;=INSSMax,(VLOOKUP('Cálculo do 13º Salário'!$G85,'Valores de INSS e IRRF'!$B$9:$E$13,3,1)*'Cálculo do 13º Salário'!$G85)-VLOOKUP('Cálculo do 13º Salário'!$G85,'Valores de INSS e IRRF'!$B$9:$E$13,4,1),(INSSMax*AliqMaxINSS)-DeducaoMaxINSS)</f>
        <v>0</v>
      </c>
      <c r="J85" s="26">
        <f>'Cálculo do 13º Salário'!$F85-'Cálculo do 13º Salário'!$I85-(('Cálculo do 13º Salário'!C85)*'Valores de INSS e IRRF'!$L$9)</f>
        <v>0</v>
      </c>
      <c r="K85" s="26">
        <f>MAX(0,(VLOOKUP('Cálculo do 13º Salário'!$J85,'Valores de INSS e IRRF'!$G$9:$J$13,3,1)*'Cálculo do 13º Salário'!$J85)-VLOOKUP('Cálculo do 13º Salário'!$J85,'Valores de INSS e IRRF'!$G$9:$J$13,4,1)-MAX(0,978.62-0.133145*'Cálculo do 13º Salário'!$G85))</f>
        <v>0</v>
      </c>
      <c r="L85" s="26">
        <f t="shared" si="8"/>
        <v>0</v>
      </c>
      <c r="M85" s="42"/>
      <c r="N85" s="48"/>
      <c r="O85" s="49"/>
    </row>
    <row r="86" spans="1:15" ht="12.75" customHeight="1" x14ac:dyDescent="0.25">
      <c r="A86" s="8"/>
      <c r="B86" s="8"/>
      <c r="C86" s="28"/>
      <c r="D86" s="29"/>
      <c r="E86" s="26"/>
      <c r="F86" s="8"/>
      <c r="G86" s="26">
        <f t="shared" si="6"/>
        <v>0</v>
      </c>
      <c r="H86" s="26">
        <f t="shared" si="7"/>
        <v>0</v>
      </c>
      <c r="I86" s="27">
        <f>IF('Cálculo do 13º Salário'!$G86&lt;=INSSMax,(VLOOKUP('Cálculo do 13º Salário'!$G86,'Valores de INSS e IRRF'!$B$9:$E$13,3,1)*'Cálculo do 13º Salário'!$G86)-VLOOKUP('Cálculo do 13º Salário'!$G86,'Valores de INSS e IRRF'!$B$9:$E$13,4,1),(INSSMax*AliqMaxINSS)-DeducaoMaxINSS)</f>
        <v>0</v>
      </c>
      <c r="J86" s="26">
        <f>'Cálculo do 13º Salário'!$F86-'Cálculo do 13º Salário'!$I86-(('Cálculo do 13º Salário'!C86)*'Valores de INSS e IRRF'!$L$9)</f>
        <v>0</v>
      </c>
      <c r="K86" s="26">
        <f>MAX(0,(VLOOKUP('Cálculo do 13º Salário'!$J86,'Valores de INSS e IRRF'!$G$9:$J$13,3,1)*'Cálculo do 13º Salário'!$J86)-VLOOKUP('Cálculo do 13º Salário'!$J86,'Valores de INSS e IRRF'!$G$9:$J$13,4,1)-MAX(0,978.62-0.133145*'Cálculo do 13º Salário'!$G86))</f>
        <v>0</v>
      </c>
      <c r="L86" s="26">
        <f t="shared" si="8"/>
        <v>0</v>
      </c>
      <c r="M86" s="42"/>
      <c r="N86" s="36"/>
      <c r="O86" s="37"/>
    </row>
    <row r="87" spans="1:15" ht="12.75" customHeight="1" x14ac:dyDescent="0.25">
      <c r="A87" s="31"/>
      <c r="B87" s="31"/>
      <c r="C87" s="24"/>
      <c r="D87" s="25"/>
      <c r="E87" s="26"/>
      <c r="F87" s="31"/>
      <c r="G87" s="26">
        <f t="shared" si="6"/>
        <v>0</v>
      </c>
      <c r="H87" s="26">
        <f t="shared" si="7"/>
        <v>0</v>
      </c>
      <c r="I87" s="27">
        <f>IF('Cálculo do 13º Salário'!$G87&lt;=INSSMax,(VLOOKUP('Cálculo do 13º Salário'!$G87,'Valores de INSS e IRRF'!$B$9:$E$13,3,1)*'Cálculo do 13º Salário'!$G87)-VLOOKUP('Cálculo do 13º Salário'!$G87,'Valores de INSS e IRRF'!$B$9:$E$13,4,1),(INSSMax*AliqMaxINSS)-DeducaoMaxINSS)</f>
        <v>0</v>
      </c>
      <c r="J87" s="26">
        <f>'Cálculo do 13º Salário'!$F87-'Cálculo do 13º Salário'!$I87-(('Cálculo do 13º Salário'!C87)*'Valores de INSS e IRRF'!$L$9)</f>
        <v>0</v>
      </c>
      <c r="K87" s="26">
        <f>MAX(0,(VLOOKUP('Cálculo do 13º Salário'!$J87,'Valores de INSS e IRRF'!$G$9:$J$13,3,1)*'Cálculo do 13º Salário'!$J87)-VLOOKUP('Cálculo do 13º Salário'!$J87,'Valores de INSS e IRRF'!$G$9:$J$13,4,1)-MAX(0,978.62-0.133145*'Cálculo do 13º Salário'!$G87))</f>
        <v>0</v>
      </c>
      <c r="L87" s="26">
        <f t="shared" si="8"/>
        <v>0</v>
      </c>
      <c r="M87" s="42"/>
      <c r="N87" s="48"/>
      <c r="O87" s="49"/>
    </row>
    <row r="88" spans="1:15" ht="12.75" customHeight="1" x14ac:dyDescent="0.25">
      <c r="A88" s="8"/>
      <c r="B88" s="8"/>
      <c r="C88" s="28"/>
      <c r="D88" s="29"/>
      <c r="E88" s="26"/>
      <c r="F88" s="8"/>
      <c r="G88" s="26">
        <f t="shared" si="6"/>
        <v>0</v>
      </c>
      <c r="H88" s="26">
        <f t="shared" si="7"/>
        <v>0</v>
      </c>
      <c r="I88" s="27">
        <f>IF('Cálculo do 13º Salário'!$G88&lt;=INSSMax,(VLOOKUP('Cálculo do 13º Salário'!$G88,'Valores de INSS e IRRF'!$B$9:$E$13,3,1)*'Cálculo do 13º Salário'!$G88)-VLOOKUP('Cálculo do 13º Salário'!$G88,'Valores de INSS e IRRF'!$B$9:$E$13,4,1),(INSSMax*AliqMaxINSS)-DeducaoMaxINSS)</f>
        <v>0</v>
      </c>
      <c r="J88" s="26">
        <f>'Cálculo do 13º Salário'!$F88-'Cálculo do 13º Salário'!$I88-(('Cálculo do 13º Salário'!C88)*'Valores de INSS e IRRF'!$L$9)</f>
        <v>0</v>
      </c>
      <c r="K88" s="26">
        <f>MAX(0,(VLOOKUP('Cálculo do 13º Salário'!$J88,'Valores de INSS e IRRF'!$G$9:$J$13,3,1)*'Cálculo do 13º Salário'!$J88)-VLOOKUP('Cálculo do 13º Salário'!$J88,'Valores de INSS e IRRF'!$G$9:$J$13,4,1)-MAX(0,978.62-0.133145*'Cálculo do 13º Salário'!$G88))</f>
        <v>0</v>
      </c>
      <c r="L88" s="26">
        <f t="shared" si="8"/>
        <v>0</v>
      </c>
      <c r="M88" s="42"/>
      <c r="N88" s="36"/>
      <c r="O88" s="37"/>
    </row>
    <row r="89" spans="1:15" ht="12.75" customHeight="1" x14ac:dyDescent="0.25">
      <c r="A89" s="31"/>
      <c r="B89" s="31"/>
      <c r="C89" s="24"/>
      <c r="D89" s="25"/>
      <c r="E89" s="26"/>
      <c r="F89" s="31"/>
      <c r="G89" s="26">
        <f t="shared" si="6"/>
        <v>0</v>
      </c>
      <c r="H89" s="26">
        <f t="shared" si="7"/>
        <v>0</v>
      </c>
      <c r="I89" s="27">
        <f>IF('Cálculo do 13º Salário'!$G89&lt;=INSSMax,(VLOOKUP('Cálculo do 13º Salário'!$G89,'Valores de INSS e IRRF'!$B$9:$E$13,3,1)*'Cálculo do 13º Salário'!$G89)-VLOOKUP('Cálculo do 13º Salário'!$G89,'Valores de INSS e IRRF'!$B$9:$E$13,4,1),(INSSMax*AliqMaxINSS)-DeducaoMaxINSS)</f>
        <v>0</v>
      </c>
      <c r="J89" s="26">
        <f>'Cálculo do 13º Salário'!$F89-'Cálculo do 13º Salário'!$I89-(('Cálculo do 13º Salário'!C89)*'Valores de INSS e IRRF'!$L$9)</f>
        <v>0</v>
      </c>
      <c r="K89" s="26">
        <f>MAX(0,(VLOOKUP('Cálculo do 13º Salário'!$J89,'Valores de INSS e IRRF'!$G$9:$J$13,3,1)*'Cálculo do 13º Salário'!$J89)-VLOOKUP('Cálculo do 13º Salário'!$J89,'Valores de INSS e IRRF'!$G$9:$J$13,4,1)-MAX(0,978.62-0.133145*'Cálculo do 13º Salário'!$G89))</f>
        <v>0</v>
      </c>
      <c r="L89" s="26">
        <f t="shared" si="8"/>
        <v>0</v>
      </c>
      <c r="M89" s="42"/>
      <c r="N89" s="48"/>
      <c r="O89" s="49"/>
    </row>
    <row r="90" spans="1:15" ht="12.75" customHeight="1" x14ac:dyDescent="0.25">
      <c r="A90" s="8"/>
      <c r="B90" s="8"/>
      <c r="C90" s="28"/>
      <c r="D90" s="29"/>
      <c r="E90" s="26"/>
      <c r="F90" s="8"/>
      <c r="G90" s="26">
        <f t="shared" si="6"/>
        <v>0</v>
      </c>
      <c r="H90" s="26">
        <f t="shared" si="7"/>
        <v>0</v>
      </c>
      <c r="I90" s="27">
        <f>IF('Cálculo do 13º Salário'!$G90&lt;=INSSMax,(VLOOKUP('Cálculo do 13º Salário'!$G90,'Valores de INSS e IRRF'!$B$9:$E$13,3,1)*'Cálculo do 13º Salário'!$G90)-VLOOKUP('Cálculo do 13º Salário'!$G90,'Valores de INSS e IRRF'!$B$9:$E$13,4,1),(INSSMax*AliqMaxINSS)-DeducaoMaxINSS)</f>
        <v>0</v>
      </c>
      <c r="J90" s="26">
        <f>'Cálculo do 13º Salário'!$F90-'Cálculo do 13º Salário'!$I90-(('Cálculo do 13º Salário'!C90)*'Valores de INSS e IRRF'!$L$9)</f>
        <v>0</v>
      </c>
      <c r="K90" s="26">
        <f>MAX(0,(VLOOKUP('Cálculo do 13º Salário'!$J90,'Valores de INSS e IRRF'!$G$9:$J$13,3,1)*'Cálculo do 13º Salário'!$J90)-VLOOKUP('Cálculo do 13º Salário'!$J90,'Valores de INSS e IRRF'!$G$9:$J$13,4,1)-MAX(0,978.62-0.133145*'Cálculo do 13º Salário'!$G90))</f>
        <v>0</v>
      </c>
      <c r="L90" s="26">
        <f t="shared" si="8"/>
        <v>0</v>
      </c>
      <c r="M90" s="42"/>
      <c r="N90" s="36"/>
      <c r="O90" s="37"/>
    </row>
    <row r="91" spans="1:15" ht="12.75" customHeight="1" x14ac:dyDescent="0.25">
      <c r="A91" s="31"/>
      <c r="B91" s="31"/>
      <c r="C91" s="24"/>
      <c r="D91" s="25"/>
      <c r="E91" s="26"/>
      <c r="F91" s="31"/>
      <c r="G91" s="26">
        <f t="shared" si="6"/>
        <v>0</v>
      </c>
      <c r="H91" s="26">
        <f t="shared" si="7"/>
        <v>0</v>
      </c>
      <c r="I91" s="27">
        <f>IF('Cálculo do 13º Salário'!$G91&lt;=INSSMax,(VLOOKUP('Cálculo do 13º Salário'!$G91,'Valores de INSS e IRRF'!$B$9:$E$13,3,1)*'Cálculo do 13º Salário'!$G91)-VLOOKUP('Cálculo do 13º Salário'!$G91,'Valores de INSS e IRRF'!$B$9:$E$13,4,1),(INSSMax*AliqMaxINSS)-DeducaoMaxINSS)</f>
        <v>0</v>
      </c>
      <c r="J91" s="26">
        <f>'Cálculo do 13º Salário'!$F91-'Cálculo do 13º Salário'!$I91-(('Cálculo do 13º Salário'!C91)*'Valores de INSS e IRRF'!$L$9)</f>
        <v>0</v>
      </c>
      <c r="K91" s="26">
        <f>MAX(0,(VLOOKUP('Cálculo do 13º Salário'!$J91,'Valores de INSS e IRRF'!$G$9:$J$13,3,1)*'Cálculo do 13º Salário'!$J91)-VLOOKUP('Cálculo do 13º Salário'!$J91,'Valores de INSS e IRRF'!$G$9:$J$13,4,1)-MAX(0,978.62-0.133145*'Cálculo do 13º Salário'!$G91))</f>
        <v>0</v>
      </c>
      <c r="L91" s="26">
        <f t="shared" si="8"/>
        <v>0</v>
      </c>
      <c r="M91" s="42"/>
      <c r="N91" s="48"/>
      <c r="O91" s="49"/>
    </row>
    <row r="92" spans="1:15" ht="12.75" customHeight="1" x14ac:dyDescent="0.25">
      <c r="A92" s="8"/>
      <c r="B92" s="8"/>
      <c r="C92" s="28"/>
      <c r="D92" s="29"/>
      <c r="E92" s="26"/>
      <c r="F92" s="8"/>
      <c r="G92" s="26">
        <f t="shared" si="6"/>
        <v>0</v>
      </c>
      <c r="H92" s="26">
        <f t="shared" si="7"/>
        <v>0</v>
      </c>
      <c r="I92" s="27">
        <f>IF('Cálculo do 13º Salário'!$G92&lt;=INSSMax,(VLOOKUP('Cálculo do 13º Salário'!$G92,'Valores de INSS e IRRF'!$B$9:$E$13,3,1)*'Cálculo do 13º Salário'!$G92)-VLOOKUP('Cálculo do 13º Salário'!$G92,'Valores de INSS e IRRF'!$B$9:$E$13,4,1),(INSSMax*AliqMaxINSS)-DeducaoMaxINSS)</f>
        <v>0</v>
      </c>
      <c r="J92" s="26">
        <f>'Cálculo do 13º Salário'!$F92-'Cálculo do 13º Salário'!$I92-(('Cálculo do 13º Salário'!C92)*'Valores de INSS e IRRF'!$L$9)</f>
        <v>0</v>
      </c>
      <c r="K92" s="26">
        <f>MAX(0,(VLOOKUP('Cálculo do 13º Salário'!$J92,'Valores de INSS e IRRF'!$G$9:$J$13,3,1)*'Cálculo do 13º Salário'!$J92)-VLOOKUP('Cálculo do 13º Salário'!$J92,'Valores de INSS e IRRF'!$G$9:$J$13,4,1)-MAX(0,978.62-0.133145*'Cálculo do 13º Salário'!$G92))</f>
        <v>0</v>
      </c>
      <c r="L92" s="26">
        <f t="shared" si="8"/>
        <v>0</v>
      </c>
      <c r="M92" s="42"/>
      <c r="N92" s="36"/>
      <c r="O92" s="37"/>
    </row>
    <row r="93" spans="1:15" ht="12.75" customHeight="1" x14ac:dyDescent="0.25">
      <c r="A93" s="31"/>
      <c r="B93" s="31"/>
      <c r="C93" s="24"/>
      <c r="D93" s="25"/>
      <c r="E93" s="26"/>
      <c r="F93" s="31"/>
      <c r="G93" s="26">
        <f t="shared" si="6"/>
        <v>0</v>
      </c>
      <c r="H93" s="26">
        <f t="shared" si="7"/>
        <v>0</v>
      </c>
      <c r="I93" s="27">
        <f>IF('Cálculo do 13º Salário'!$G93&lt;=INSSMax,(VLOOKUP('Cálculo do 13º Salário'!$G93,'Valores de INSS e IRRF'!$B$9:$E$13,3,1)*'Cálculo do 13º Salário'!$G93)-VLOOKUP('Cálculo do 13º Salário'!$G93,'Valores de INSS e IRRF'!$B$9:$E$13,4,1),(INSSMax*AliqMaxINSS)-DeducaoMaxINSS)</f>
        <v>0</v>
      </c>
      <c r="J93" s="26">
        <f>'Cálculo do 13º Salário'!$F93-'Cálculo do 13º Salário'!$I93-(('Cálculo do 13º Salário'!C93)*'Valores de INSS e IRRF'!$L$9)</f>
        <v>0</v>
      </c>
      <c r="K93" s="26">
        <f>MAX(0,(VLOOKUP('Cálculo do 13º Salário'!$J93,'Valores de INSS e IRRF'!$G$9:$J$13,3,1)*'Cálculo do 13º Salário'!$J93)-VLOOKUP('Cálculo do 13º Salário'!$J93,'Valores de INSS e IRRF'!$G$9:$J$13,4,1)-MAX(0,978.62-0.133145*'Cálculo do 13º Salário'!$G93))</f>
        <v>0</v>
      </c>
      <c r="L93" s="26">
        <f t="shared" si="8"/>
        <v>0</v>
      </c>
      <c r="M93" s="42"/>
      <c r="N93" s="48"/>
      <c r="O93" s="49"/>
    </row>
    <row r="94" spans="1:15" ht="12.75" customHeight="1" x14ac:dyDescent="0.25">
      <c r="A94" s="8"/>
      <c r="B94" s="8"/>
      <c r="C94" s="28"/>
      <c r="D94" s="29"/>
      <c r="E94" s="26"/>
      <c r="F94" s="8"/>
      <c r="G94" s="26">
        <f t="shared" si="6"/>
        <v>0</v>
      </c>
      <c r="H94" s="26">
        <f t="shared" si="7"/>
        <v>0</v>
      </c>
      <c r="I94" s="27">
        <f>IF('Cálculo do 13º Salário'!$G94&lt;=INSSMax,(VLOOKUP('Cálculo do 13º Salário'!$G94,'Valores de INSS e IRRF'!$B$9:$E$13,3,1)*'Cálculo do 13º Salário'!$G94)-VLOOKUP('Cálculo do 13º Salário'!$G94,'Valores de INSS e IRRF'!$B$9:$E$13,4,1),(INSSMax*AliqMaxINSS)-DeducaoMaxINSS)</f>
        <v>0</v>
      </c>
      <c r="J94" s="26">
        <f>'Cálculo do 13º Salário'!$F94-'Cálculo do 13º Salário'!$I94-(('Cálculo do 13º Salário'!C94)*'Valores de INSS e IRRF'!$L$9)</f>
        <v>0</v>
      </c>
      <c r="K94" s="26">
        <f>MAX(0,(VLOOKUP('Cálculo do 13º Salário'!$J94,'Valores de INSS e IRRF'!$G$9:$J$13,3,1)*'Cálculo do 13º Salário'!$J94)-VLOOKUP('Cálculo do 13º Salário'!$J94,'Valores de INSS e IRRF'!$G$9:$J$13,4,1)-MAX(0,978.62-0.133145*'Cálculo do 13º Salário'!$G94))</f>
        <v>0</v>
      </c>
      <c r="L94" s="26">
        <f t="shared" si="8"/>
        <v>0</v>
      </c>
      <c r="M94" s="42"/>
      <c r="N94" s="36"/>
      <c r="O94" s="37"/>
    </row>
    <row r="95" spans="1:15" ht="12.75" customHeight="1" x14ac:dyDescent="0.25">
      <c r="A95" s="31"/>
      <c r="B95" s="31"/>
      <c r="C95" s="24"/>
      <c r="D95" s="25"/>
      <c r="E95" s="26"/>
      <c r="F95" s="31"/>
      <c r="G95" s="26">
        <f t="shared" si="6"/>
        <v>0</v>
      </c>
      <c r="H95" s="26">
        <f t="shared" si="7"/>
        <v>0</v>
      </c>
      <c r="I95" s="27">
        <f>IF('Cálculo do 13º Salário'!$G95&lt;=INSSMax,(VLOOKUP('Cálculo do 13º Salário'!$G95,'Valores de INSS e IRRF'!$B$9:$E$13,3,1)*'Cálculo do 13º Salário'!$G95)-VLOOKUP('Cálculo do 13º Salário'!$G95,'Valores de INSS e IRRF'!$B$9:$E$13,4,1),(INSSMax*AliqMaxINSS)-DeducaoMaxINSS)</f>
        <v>0</v>
      </c>
      <c r="J95" s="26">
        <f>'Cálculo do 13º Salário'!$F95-'Cálculo do 13º Salário'!$I95-(('Cálculo do 13º Salário'!C95)*'Valores de INSS e IRRF'!$L$9)</f>
        <v>0</v>
      </c>
      <c r="K95" s="26">
        <f>MAX(0,(VLOOKUP('Cálculo do 13º Salário'!$J95,'Valores de INSS e IRRF'!$G$9:$J$13,3,1)*'Cálculo do 13º Salário'!$J95)-VLOOKUP('Cálculo do 13º Salário'!$J95,'Valores de INSS e IRRF'!$G$9:$J$13,4,1)-MAX(0,978.62-0.133145*'Cálculo do 13º Salário'!$G95))</f>
        <v>0</v>
      </c>
      <c r="L95" s="26">
        <f t="shared" si="8"/>
        <v>0</v>
      </c>
      <c r="M95" s="42"/>
      <c r="N95" s="48"/>
      <c r="O95" s="49"/>
    </row>
    <row r="96" spans="1:15" ht="12.75" customHeight="1" x14ac:dyDescent="0.25">
      <c r="A96" s="8"/>
      <c r="B96" s="8"/>
      <c r="C96" s="28"/>
      <c r="D96" s="29"/>
      <c r="E96" s="26"/>
      <c r="F96" s="8"/>
      <c r="G96" s="26">
        <f t="shared" si="6"/>
        <v>0</v>
      </c>
      <c r="H96" s="26">
        <f t="shared" si="7"/>
        <v>0</v>
      </c>
      <c r="I96" s="27">
        <f>IF('Cálculo do 13º Salário'!$G96&lt;=INSSMax,(VLOOKUP('Cálculo do 13º Salário'!$G96,'Valores de INSS e IRRF'!$B$9:$E$13,3,1)*'Cálculo do 13º Salário'!$G96)-VLOOKUP('Cálculo do 13º Salário'!$G96,'Valores de INSS e IRRF'!$B$9:$E$13,4,1),(INSSMax*AliqMaxINSS)-DeducaoMaxINSS)</f>
        <v>0</v>
      </c>
      <c r="J96" s="26">
        <f>'Cálculo do 13º Salário'!$F96-'Cálculo do 13º Salário'!$I96-(('Cálculo do 13º Salário'!C96)*'Valores de INSS e IRRF'!$L$9)</f>
        <v>0</v>
      </c>
      <c r="K96" s="26">
        <f>MAX(0,(VLOOKUP('Cálculo do 13º Salário'!$J96,'Valores de INSS e IRRF'!$G$9:$J$13,3,1)*'Cálculo do 13º Salário'!$J96)-VLOOKUP('Cálculo do 13º Salário'!$J96,'Valores de INSS e IRRF'!$G$9:$J$13,4,1)-MAX(0,978.62-0.133145*'Cálculo do 13º Salário'!$G96))</f>
        <v>0</v>
      </c>
      <c r="L96" s="26">
        <f t="shared" si="8"/>
        <v>0</v>
      </c>
      <c r="M96" s="42"/>
      <c r="N96" s="36"/>
      <c r="O96" s="37"/>
    </row>
    <row r="97" spans="1:15" ht="12.75" customHeight="1" x14ac:dyDescent="0.25">
      <c r="A97" s="31"/>
      <c r="B97" s="31"/>
      <c r="C97" s="24"/>
      <c r="D97" s="25"/>
      <c r="E97" s="26"/>
      <c r="F97" s="31"/>
      <c r="G97" s="26">
        <f t="shared" si="6"/>
        <v>0</v>
      </c>
      <c r="H97" s="26">
        <f t="shared" si="7"/>
        <v>0</v>
      </c>
      <c r="I97" s="27">
        <f>IF('Cálculo do 13º Salário'!$G97&lt;=INSSMax,(VLOOKUP('Cálculo do 13º Salário'!$G97,'Valores de INSS e IRRF'!$B$9:$E$13,3,1)*'Cálculo do 13º Salário'!$G97)-VLOOKUP('Cálculo do 13º Salário'!$G97,'Valores de INSS e IRRF'!$B$9:$E$13,4,1),(INSSMax*AliqMaxINSS)-DeducaoMaxINSS)</f>
        <v>0</v>
      </c>
      <c r="J97" s="26">
        <f>'Cálculo do 13º Salário'!$F97-'Cálculo do 13º Salário'!$I97-(('Cálculo do 13º Salário'!C97)*'Valores de INSS e IRRF'!$L$9)</f>
        <v>0</v>
      </c>
      <c r="K97" s="26">
        <f>MAX(0,(VLOOKUP('Cálculo do 13º Salário'!$J97,'Valores de INSS e IRRF'!$G$9:$J$13,3,1)*'Cálculo do 13º Salário'!$J97)-VLOOKUP('Cálculo do 13º Salário'!$J97,'Valores de INSS e IRRF'!$G$9:$J$13,4,1)-MAX(0,978.62-0.133145*'Cálculo do 13º Salário'!$G97))</f>
        <v>0</v>
      </c>
      <c r="L97" s="26">
        <f t="shared" si="8"/>
        <v>0</v>
      </c>
      <c r="M97" s="42"/>
      <c r="N97" s="48"/>
      <c r="O97" s="49"/>
    </row>
    <row r="98" spans="1:15" ht="12.75" customHeight="1" x14ac:dyDescent="0.25">
      <c r="A98" s="8"/>
      <c r="B98" s="8"/>
      <c r="C98" s="28"/>
      <c r="D98" s="29"/>
      <c r="E98" s="26"/>
      <c r="F98" s="8"/>
      <c r="G98" s="26">
        <f t="shared" si="6"/>
        <v>0</v>
      </c>
      <c r="H98" s="26">
        <f t="shared" si="7"/>
        <v>0</v>
      </c>
      <c r="I98" s="27">
        <f>IF('Cálculo do 13º Salário'!$G98&lt;=INSSMax,(VLOOKUP('Cálculo do 13º Salário'!$G98,'Valores de INSS e IRRF'!$B$9:$E$13,3,1)*'Cálculo do 13º Salário'!$G98)-VLOOKUP('Cálculo do 13º Salário'!$G98,'Valores de INSS e IRRF'!$B$9:$E$13,4,1),(INSSMax*AliqMaxINSS)-DeducaoMaxINSS)</f>
        <v>0</v>
      </c>
      <c r="J98" s="26">
        <f>'Cálculo do 13º Salário'!$F98-'Cálculo do 13º Salário'!$I98-(('Cálculo do 13º Salário'!C98)*'Valores de INSS e IRRF'!$L$9)</f>
        <v>0</v>
      </c>
      <c r="K98" s="26">
        <f>MAX(0,(VLOOKUP('Cálculo do 13º Salário'!$J98,'Valores de INSS e IRRF'!$G$9:$J$13,3,1)*'Cálculo do 13º Salário'!$J98)-VLOOKUP('Cálculo do 13º Salário'!$J98,'Valores de INSS e IRRF'!$G$9:$J$13,4,1)-MAX(0,978.62-0.133145*'Cálculo do 13º Salário'!$G98))</f>
        <v>0</v>
      </c>
      <c r="L98" s="26">
        <f t="shared" si="8"/>
        <v>0</v>
      </c>
      <c r="M98" s="42"/>
      <c r="N98" s="36"/>
      <c r="O98" s="37"/>
    </row>
    <row r="99" spans="1:15" ht="12.75" customHeight="1" x14ac:dyDescent="0.25">
      <c r="A99" s="33"/>
      <c r="B99" s="33"/>
      <c r="C99" s="34"/>
      <c r="D99" s="35"/>
      <c r="E99" s="26"/>
      <c r="F99" s="33"/>
      <c r="G99" s="26">
        <f t="shared" si="6"/>
        <v>0</v>
      </c>
      <c r="H99" s="26">
        <f t="shared" si="7"/>
        <v>0</v>
      </c>
      <c r="I99" s="27">
        <f>IF('Cálculo do 13º Salário'!$G99&lt;=INSSMax,(VLOOKUP('Cálculo do 13º Salário'!$G99,'Valores de INSS e IRRF'!$B$9:$E$13,3,1)*'Cálculo do 13º Salário'!$G99)-VLOOKUP('Cálculo do 13º Salário'!$G99,'Valores de INSS e IRRF'!$B$9:$E$13,4,1),(INSSMax*AliqMaxINSS)-DeducaoMaxINSS)</f>
        <v>0</v>
      </c>
      <c r="J99" s="26">
        <f>'Cálculo do 13º Salário'!$F99-'Cálculo do 13º Salário'!$I99-(('Cálculo do 13º Salário'!C99)*'Valores de INSS e IRRF'!$L$9)</f>
        <v>0</v>
      </c>
      <c r="K99" s="26">
        <f>MAX(0,(VLOOKUP('Cálculo do 13º Salário'!$J99,'Valores de INSS e IRRF'!$G$9:$J$13,3,1)*'Cálculo do 13º Salário'!$J99)-VLOOKUP('Cálculo do 13º Salário'!$J99,'Valores de INSS e IRRF'!$G$9:$J$13,4,1)-MAX(0,978.62-0.133145*'Cálculo do 13º Salário'!$G99))</f>
        <v>0</v>
      </c>
      <c r="L99" s="26">
        <f t="shared" si="8"/>
        <v>0</v>
      </c>
      <c r="M99" s="42"/>
      <c r="N99" s="50"/>
      <c r="O99" s="51"/>
    </row>
    <row r="100" spans="1:15" ht="12.75" customHeight="1" x14ac:dyDescent="0.25">
      <c r="A100" s="8"/>
      <c r="B100" s="8"/>
      <c r="C100" s="28"/>
      <c r="D100" s="29"/>
      <c r="E100" s="26"/>
      <c r="F100" s="8"/>
      <c r="G100" s="26">
        <f t="shared" ref="G100:G131" si="9">(F100+E100)/12*D100</f>
        <v>0</v>
      </c>
      <c r="H100" s="26">
        <f t="shared" ref="H100:H131" si="10">G100/2</f>
        <v>0</v>
      </c>
      <c r="I100" s="27">
        <f>IF('Cálculo do 13º Salário'!$G100&lt;=INSSMax,(VLOOKUP('Cálculo do 13º Salário'!$G100,'Valores de INSS e IRRF'!$B$9:$E$13,3,1)*'Cálculo do 13º Salário'!$G100)-VLOOKUP('Cálculo do 13º Salário'!$G100,'Valores de INSS e IRRF'!$B$9:$E$13,4,1),(INSSMax*AliqMaxINSS)-DeducaoMaxINSS)</f>
        <v>0</v>
      </c>
      <c r="J100" s="26">
        <f>'Cálculo do 13º Salário'!$F100-'Cálculo do 13º Salário'!$I100-(('Cálculo do 13º Salário'!C100)*'Valores de INSS e IRRF'!$L$9)</f>
        <v>0</v>
      </c>
      <c r="K100" s="26">
        <f>MAX(0,(VLOOKUP('Cálculo do 13º Salário'!$J100,'Valores de INSS e IRRF'!$G$9:$J$13,3,1)*'Cálculo do 13º Salário'!$J100)-VLOOKUP('Cálculo do 13º Salário'!$J100,'Valores de INSS e IRRF'!$G$9:$J$13,4,1)-MAX(0,978.62-0.133145*'Cálculo do 13º Salário'!$G100))</f>
        <v>0</v>
      </c>
      <c r="L100" s="26">
        <f t="shared" ref="L100:L131" si="11">H100-I100-K100</f>
        <v>0</v>
      </c>
      <c r="M100" s="42"/>
      <c r="N100" s="48"/>
      <c r="O100" s="49"/>
    </row>
    <row r="101" spans="1:15" ht="12.75" customHeight="1" x14ac:dyDescent="0.25">
      <c r="A101" s="33"/>
      <c r="B101" s="33"/>
      <c r="C101" s="34"/>
      <c r="D101" s="35"/>
      <c r="E101" s="26"/>
      <c r="F101" s="33"/>
      <c r="G101" s="26">
        <f t="shared" si="9"/>
        <v>0</v>
      </c>
      <c r="H101" s="26">
        <f t="shared" si="10"/>
        <v>0</v>
      </c>
      <c r="I101" s="27">
        <f>IF('Cálculo do 13º Salário'!$G101&lt;=INSSMax,(VLOOKUP('Cálculo do 13º Salário'!$G101,'Valores de INSS e IRRF'!$B$9:$E$13,3,1)*'Cálculo do 13º Salário'!$G101)-VLOOKUP('Cálculo do 13º Salário'!$G101,'Valores de INSS e IRRF'!$B$9:$E$13,4,1),(INSSMax*AliqMaxINSS)-DeducaoMaxINSS)</f>
        <v>0</v>
      </c>
      <c r="J101" s="26">
        <f>'Cálculo do 13º Salário'!$F101-'Cálculo do 13º Salário'!$I101-(('Cálculo do 13º Salário'!C101)*'Valores de INSS e IRRF'!$L$9)</f>
        <v>0</v>
      </c>
      <c r="K101" s="26">
        <f>MAX(0,(VLOOKUP('Cálculo do 13º Salário'!$J101,'Valores de INSS e IRRF'!$G$9:$J$13,3,1)*'Cálculo do 13º Salário'!$J101)-VLOOKUP('Cálculo do 13º Salário'!$J101,'Valores de INSS e IRRF'!$G$9:$J$13,4,1)-MAX(0,978.62-0.133145*'Cálculo do 13º Salário'!$G101))</f>
        <v>0</v>
      </c>
      <c r="L101" s="26">
        <f t="shared" si="11"/>
        <v>0</v>
      </c>
      <c r="M101" s="42"/>
      <c r="N101" s="50"/>
      <c r="O101" s="51"/>
    </row>
    <row r="102" spans="1:15" ht="12.75" customHeight="1" x14ac:dyDescent="0.25">
      <c r="A102" s="8"/>
      <c r="B102" s="8"/>
      <c r="C102" s="28"/>
      <c r="D102" s="29"/>
      <c r="E102" s="26"/>
      <c r="F102" s="8"/>
      <c r="G102" s="26">
        <f t="shared" si="9"/>
        <v>0</v>
      </c>
      <c r="H102" s="26">
        <f t="shared" si="10"/>
        <v>0</v>
      </c>
      <c r="I102" s="27">
        <f>IF('Cálculo do 13º Salário'!$G102&lt;=INSSMax,(VLOOKUP('Cálculo do 13º Salário'!$G102,'Valores de INSS e IRRF'!$B$9:$E$13,3,1)*'Cálculo do 13º Salário'!$G102)-VLOOKUP('Cálculo do 13º Salário'!$G102,'Valores de INSS e IRRF'!$B$9:$E$13,4,1),(INSSMax*AliqMaxINSS)-DeducaoMaxINSS)</f>
        <v>0</v>
      </c>
      <c r="J102" s="26">
        <f>'Cálculo do 13º Salário'!$F102-'Cálculo do 13º Salário'!$I102-(('Cálculo do 13º Salário'!C102)*'Valores de INSS e IRRF'!$L$9)</f>
        <v>0</v>
      </c>
      <c r="K102" s="26">
        <f>MAX(0,(VLOOKUP('Cálculo do 13º Salário'!$J102,'Valores de INSS e IRRF'!$G$9:$J$13,3,1)*'Cálculo do 13º Salário'!$J102)-VLOOKUP('Cálculo do 13º Salário'!$J102,'Valores de INSS e IRRF'!$G$9:$J$13,4,1)-MAX(0,978.62-0.133145*'Cálculo do 13º Salário'!$G102))</f>
        <v>0</v>
      </c>
      <c r="L102" s="26">
        <f t="shared" si="11"/>
        <v>0</v>
      </c>
      <c r="M102" s="42"/>
      <c r="N102" s="48"/>
      <c r="O102" s="49"/>
    </row>
    <row r="103" spans="1:15" ht="12.75" customHeight="1" x14ac:dyDescent="0.25">
      <c r="A103" s="33"/>
      <c r="B103" s="33"/>
      <c r="C103" s="34"/>
      <c r="D103" s="35"/>
      <c r="E103" s="26"/>
      <c r="F103" s="33"/>
      <c r="G103" s="26">
        <f t="shared" si="9"/>
        <v>0</v>
      </c>
      <c r="H103" s="26">
        <f t="shared" si="10"/>
        <v>0</v>
      </c>
      <c r="I103" s="27">
        <f>IF('Cálculo do 13º Salário'!$G103&lt;=INSSMax,(VLOOKUP('Cálculo do 13º Salário'!$G103,'Valores de INSS e IRRF'!$B$9:$E$13,3,1)*'Cálculo do 13º Salário'!$G103)-VLOOKUP('Cálculo do 13º Salário'!$G103,'Valores de INSS e IRRF'!$B$9:$E$13,4,1),(INSSMax*AliqMaxINSS)-DeducaoMaxINSS)</f>
        <v>0</v>
      </c>
      <c r="J103" s="26">
        <f>'Cálculo do 13º Salário'!$F103-'Cálculo do 13º Salário'!$I103-(('Cálculo do 13º Salário'!C103)*'Valores de INSS e IRRF'!$L$9)</f>
        <v>0</v>
      </c>
      <c r="K103" s="26">
        <f>MAX(0,(VLOOKUP('Cálculo do 13º Salário'!$J103,'Valores de INSS e IRRF'!$G$9:$J$13,3,1)*'Cálculo do 13º Salário'!$J103)-VLOOKUP('Cálculo do 13º Salário'!$J103,'Valores de INSS e IRRF'!$G$9:$J$13,4,1)-MAX(0,978.62-0.133145*'Cálculo do 13º Salário'!$G103))</f>
        <v>0</v>
      </c>
      <c r="L103" s="26">
        <f t="shared" si="11"/>
        <v>0</v>
      </c>
      <c r="M103" s="42"/>
      <c r="N103" s="50"/>
      <c r="O103" s="51"/>
    </row>
    <row r="104" spans="1:15" ht="12.75" customHeight="1" x14ac:dyDescent="0.25">
      <c r="A104" s="8"/>
      <c r="B104" s="8"/>
      <c r="C104" s="28"/>
      <c r="D104" s="29"/>
      <c r="E104" s="26"/>
      <c r="F104" s="8"/>
      <c r="G104" s="26">
        <f t="shared" si="9"/>
        <v>0</v>
      </c>
      <c r="H104" s="26">
        <f t="shared" si="10"/>
        <v>0</v>
      </c>
      <c r="I104" s="27">
        <f>IF('Cálculo do 13º Salário'!$G104&lt;=INSSMax,(VLOOKUP('Cálculo do 13º Salário'!$G104,'Valores de INSS e IRRF'!$B$9:$E$13,3,1)*'Cálculo do 13º Salário'!$G104)-VLOOKUP('Cálculo do 13º Salário'!$G104,'Valores de INSS e IRRF'!$B$9:$E$13,4,1),(INSSMax*AliqMaxINSS)-DeducaoMaxINSS)</f>
        <v>0</v>
      </c>
      <c r="J104" s="26">
        <f>'Cálculo do 13º Salário'!$F104-'Cálculo do 13º Salário'!$I104-(('Cálculo do 13º Salário'!C104)*'Valores de INSS e IRRF'!$L$9)</f>
        <v>0</v>
      </c>
      <c r="K104" s="26">
        <f>MAX(0,(VLOOKUP('Cálculo do 13º Salário'!$J104,'Valores de INSS e IRRF'!$G$9:$J$13,3,1)*'Cálculo do 13º Salário'!$J104)-VLOOKUP('Cálculo do 13º Salário'!$J104,'Valores de INSS e IRRF'!$G$9:$J$13,4,1)-MAX(0,978.62-0.133145*'Cálculo do 13º Salário'!$G104))</f>
        <v>0</v>
      </c>
      <c r="L104" s="26">
        <f t="shared" si="11"/>
        <v>0</v>
      </c>
      <c r="M104" s="42"/>
      <c r="N104" s="48"/>
      <c r="O104" s="49"/>
    </row>
    <row r="105" spans="1:15" ht="12.75" customHeight="1" x14ac:dyDescent="0.25">
      <c r="A105" s="33"/>
      <c r="B105" s="33"/>
      <c r="C105" s="34"/>
      <c r="D105" s="35"/>
      <c r="E105" s="26"/>
      <c r="F105" s="33"/>
      <c r="G105" s="26">
        <f t="shared" si="9"/>
        <v>0</v>
      </c>
      <c r="H105" s="26">
        <f t="shared" si="10"/>
        <v>0</v>
      </c>
      <c r="I105" s="27">
        <f>IF('Cálculo do 13º Salário'!$G105&lt;=INSSMax,(VLOOKUP('Cálculo do 13º Salário'!$G105,'Valores de INSS e IRRF'!$B$9:$E$13,3,1)*'Cálculo do 13º Salário'!$G105)-VLOOKUP('Cálculo do 13º Salário'!$G105,'Valores de INSS e IRRF'!$B$9:$E$13,4,1),(INSSMax*AliqMaxINSS)-DeducaoMaxINSS)</f>
        <v>0</v>
      </c>
      <c r="J105" s="26">
        <f>'Cálculo do 13º Salário'!$F105-'Cálculo do 13º Salário'!$I105-(('Cálculo do 13º Salário'!C105)*'Valores de INSS e IRRF'!$L$9)</f>
        <v>0</v>
      </c>
      <c r="K105" s="26">
        <f>MAX(0,(VLOOKUP('Cálculo do 13º Salário'!$J105,'Valores de INSS e IRRF'!$G$9:$J$13,3,1)*'Cálculo do 13º Salário'!$J105)-VLOOKUP('Cálculo do 13º Salário'!$J105,'Valores de INSS e IRRF'!$G$9:$J$13,4,1)-MAX(0,978.62-0.133145*'Cálculo do 13º Salário'!$G105))</f>
        <v>0</v>
      </c>
      <c r="L105" s="26">
        <f t="shared" si="11"/>
        <v>0</v>
      </c>
      <c r="M105" s="42"/>
      <c r="N105" s="50"/>
      <c r="O105" s="51"/>
    </row>
    <row r="106" spans="1:15" ht="12.75" customHeight="1" x14ac:dyDescent="0.25">
      <c r="A106" s="8"/>
      <c r="B106" s="8"/>
      <c r="C106" s="28"/>
      <c r="D106" s="29"/>
      <c r="E106" s="26"/>
      <c r="F106" s="8"/>
      <c r="G106" s="26">
        <f t="shared" si="9"/>
        <v>0</v>
      </c>
      <c r="H106" s="26">
        <f t="shared" si="10"/>
        <v>0</v>
      </c>
      <c r="I106" s="27">
        <f>IF('Cálculo do 13º Salário'!$G106&lt;=INSSMax,(VLOOKUP('Cálculo do 13º Salário'!$G106,'Valores de INSS e IRRF'!$B$9:$E$13,3,1)*'Cálculo do 13º Salário'!$G106)-VLOOKUP('Cálculo do 13º Salário'!$G106,'Valores de INSS e IRRF'!$B$9:$E$13,4,1),(INSSMax*AliqMaxINSS)-DeducaoMaxINSS)</f>
        <v>0</v>
      </c>
      <c r="J106" s="26">
        <f>'Cálculo do 13º Salário'!$F106-'Cálculo do 13º Salário'!$I106-(('Cálculo do 13º Salário'!C106)*'Valores de INSS e IRRF'!$L$9)</f>
        <v>0</v>
      </c>
      <c r="K106" s="26">
        <f>MAX(0,(VLOOKUP('Cálculo do 13º Salário'!$J106,'Valores de INSS e IRRF'!$G$9:$J$13,3,1)*'Cálculo do 13º Salário'!$J106)-VLOOKUP('Cálculo do 13º Salário'!$J106,'Valores de INSS e IRRF'!$G$9:$J$13,4,1)-MAX(0,978.62-0.133145*'Cálculo do 13º Salário'!$G106))</f>
        <v>0</v>
      </c>
      <c r="L106" s="26">
        <f t="shared" si="11"/>
        <v>0</v>
      </c>
      <c r="M106" s="42"/>
      <c r="N106" s="48"/>
      <c r="O106" s="49"/>
    </row>
    <row r="107" spans="1:15" ht="12.75" customHeight="1" x14ac:dyDescent="0.25">
      <c r="A107" s="33"/>
      <c r="B107" s="33"/>
      <c r="C107" s="34"/>
      <c r="D107" s="35"/>
      <c r="E107" s="26"/>
      <c r="F107" s="33"/>
      <c r="G107" s="26">
        <f t="shared" si="9"/>
        <v>0</v>
      </c>
      <c r="H107" s="26">
        <f t="shared" si="10"/>
        <v>0</v>
      </c>
      <c r="I107" s="27">
        <f>IF('Cálculo do 13º Salário'!$G107&lt;=INSSMax,(VLOOKUP('Cálculo do 13º Salário'!$G107,'Valores de INSS e IRRF'!$B$9:$E$13,3,1)*'Cálculo do 13º Salário'!$G107)-VLOOKUP('Cálculo do 13º Salário'!$G107,'Valores de INSS e IRRF'!$B$9:$E$13,4,1),(INSSMax*AliqMaxINSS)-DeducaoMaxINSS)</f>
        <v>0</v>
      </c>
      <c r="J107" s="26">
        <f>'Cálculo do 13º Salário'!$F107-'Cálculo do 13º Salário'!$I107-(('Cálculo do 13º Salário'!C107)*'Valores de INSS e IRRF'!$L$9)</f>
        <v>0</v>
      </c>
      <c r="K107" s="26">
        <f>MAX(0,(VLOOKUP('Cálculo do 13º Salário'!$J107,'Valores de INSS e IRRF'!$G$9:$J$13,3,1)*'Cálculo do 13º Salário'!$J107)-VLOOKUP('Cálculo do 13º Salário'!$J107,'Valores de INSS e IRRF'!$G$9:$J$13,4,1)-MAX(0,978.62-0.133145*'Cálculo do 13º Salário'!$G107))</f>
        <v>0</v>
      </c>
      <c r="L107" s="26">
        <f t="shared" si="11"/>
        <v>0</v>
      </c>
      <c r="M107" s="42"/>
      <c r="N107" s="50"/>
      <c r="O107" s="51"/>
    </row>
    <row r="108" spans="1:15" ht="12.75" customHeight="1" x14ac:dyDescent="0.25">
      <c r="A108" s="8"/>
      <c r="B108" s="8"/>
      <c r="C108" s="28"/>
      <c r="D108" s="29"/>
      <c r="E108" s="26"/>
      <c r="F108" s="8"/>
      <c r="G108" s="26">
        <f t="shared" si="9"/>
        <v>0</v>
      </c>
      <c r="H108" s="26">
        <f t="shared" si="10"/>
        <v>0</v>
      </c>
      <c r="I108" s="27">
        <f>IF('Cálculo do 13º Salário'!$G108&lt;=INSSMax,(VLOOKUP('Cálculo do 13º Salário'!$G108,'Valores de INSS e IRRF'!$B$9:$E$13,3,1)*'Cálculo do 13º Salário'!$G108)-VLOOKUP('Cálculo do 13º Salário'!$G108,'Valores de INSS e IRRF'!$B$9:$E$13,4,1),(INSSMax*AliqMaxINSS)-DeducaoMaxINSS)</f>
        <v>0</v>
      </c>
      <c r="J108" s="26">
        <f>'Cálculo do 13º Salário'!$F108-'Cálculo do 13º Salário'!$I108-(('Cálculo do 13º Salário'!C108)*'Valores de INSS e IRRF'!$L$9)</f>
        <v>0</v>
      </c>
      <c r="K108" s="26">
        <f>MAX(0,(VLOOKUP('Cálculo do 13º Salário'!$J108,'Valores de INSS e IRRF'!$G$9:$J$13,3,1)*'Cálculo do 13º Salário'!$J108)-VLOOKUP('Cálculo do 13º Salário'!$J108,'Valores de INSS e IRRF'!$G$9:$J$13,4,1)-MAX(0,978.62-0.133145*'Cálculo do 13º Salário'!$G108))</f>
        <v>0</v>
      </c>
      <c r="L108" s="26">
        <f t="shared" si="11"/>
        <v>0</v>
      </c>
      <c r="M108" s="42"/>
      <c r="N108" s="48"/>
      <c r="O108" s="49"/>
    </row>
    <row r="109" spans="1:15" ht="12.75" customHeight="1" x14ac:dyDescent="0.25">
      <c r="A109" s="33"/>
      <c r="B109" s="33"/>
      <c r="C109" s="34"/>
      <c r="D109" s="35"/>
      <c r="E109" s="26"/>
      <c r="F109" s="33"/>
      <c r="G109" s="26">
        <f t="shared" si="9"/>
        <v>0</v>
      </c>
      <c r="H109" s="26">
        <f t="shared" si="10"/>
        <v>0</v>
      </c>
      <c r="I109" s="27">
        <f>IF('Cálculo do 13º Salário'!$G109&lt;=INSSMax,(VLOOKUP('Cálculo do 13º Salário'!$G109,'Valores de INSS e IRRF'!$B$9:$E$13,3,1)*'Cálculo do 13º Salário'!$G109)-VLOOKUP('Cálculo do 13º Salário'!$G109,'Valores de INSS e IRRF'!$B$9:$E$13,4,1),(INSSMax*AliqMaxINSS)-DeducaoMaxINSS)</f>
        <v>0</v>
      </c>
      <c r="J109" s="26">
        <f>'Cálculo do 13º Salário'!$F109-'Cálculo do 13º Salário'!$I109-(('Cálculo do 13º Salário'!C109)*'Valores de INSS e IRRF'!$L$9)</f>
        <v>0</v>
      </c>
      <c r="K109" s="26">
        <f>MAX(0,(VLOOKUP('Cálculo do 13º Salário'!$J109,'Valores de INSS e IRRF'!$G$9:$J$13,3,1)*'Cálculo do 13º Salário'!$J109)-VLOOKUP('Cálculo do 13º Salário'!$J109,'Valores de INSS e IRRF'!$G$9:$J$13,4,1)-MAX(0,978.62-0.133145*'Cálculo do 13º Salário'!$G109))</f>
        <v>0</v>
      </c>
      <c r="L109" s="26">
        <f t="shared" si="11"/>
        <v>0</v>
      </c>
      <c r="M109" s="42"/>
      <c r="N109" s="50"/>
      <c r="O109" s="51"/>
    </row>
    <row r="110" spans="1:15" ht="12.75" customHeight="1" x14ac:dyDescent="0.25">
      <c r="A110" s="8"/>
      <c r="B110" s="8"/>
      <c r="C110" s="28"/>
      <c r="D110" s="29"/>
      <c r="E110" s="26"/>
      <c r="F110" s="8"/>
      <c r="G110" s="26">
        <f t="shared" si="9"/>
        <v>0</v>
      </c>
      <c r="H110" s="26">
        <f t="shared" si="10"/>
        <v>0</v>
      </c>
      <c r="I110" s="27">
        <f>IF('Cálculo do 13º Salário'!$G110&lt;=INSSMax,(VLOOKUP('Cálculo do 13º Salário'!$G110,'Valores de INSS e IRRF'!$B$9:$E$13,3,1)*'Cálculo do 13º Salário'!$G110)-VLOOKUP('Cálculo do 13º Salário'!$G110,'Valores de INSS e IRRF'!$B$9:$E$13,4,1),(INSSMax*AliqMaxINSS)-DeducaoMaxINSS)</f>
        <v>0</v>
      </c>
      <c r="J110" s="26">
        <f>'Cálculo do 13º Salário'!$F110-'Cálculo do 13º Salário'!$I110-(('Cálculo do 13º Salário'!C110)*'Valores de INSS e IRRF'!$L$9)</f>
        <v>0</v>
      </c>
      <c r="K110" s="26">
        <f>MAX(0,(VLOOKUP('Cálculo do 13º Salário'!$J110,'Valores de INSS e IRRF'!$G$9:$J$13,3,1)*'Cálculo do 13º Salário'!$J110)-VLOOKUP('Cálculo do 13º Salário'!$J110,'Valores de INSS e IRRF'!$G$9:$J$13,4,1)-MAX(0,978.62-0.133145*'Cálculo do 13º Salário'!$G110))</f>
        <v>0</v>
      </c>
      <c r="L110" s="26">
        <f t="shared" si="11"/>
        <v>0</v>
      </c>
      <c r="M110" s="42"/>
      <c r="N110" s="48"/>
      <c r="O110" s="49"/>
    </row>
    <row r="111" spans="1:15" ht="12.75" customHeight="1" x14ac:dyDescent="0.25">
      <c r="A111" s="33"/>
      <c r="B111" s="33"/>
      <c r="C111" s="34"/>
      <c r="D111" s="35"/>
      <c r="E111" s="26"/>
      <c r="F111" s="33"/>
      <c r="G111" s="26">
        <f t="shared" si="9"/>
        <v>0</v>
      </c>
      <c r="H111" s="26">
        <f t="shared" si="10"/>
        <v>0</v>
      </c>
      <c r="I111" s="27">
        <f>IF('Cálculo do 13º Salário'!$G111&lt;=INSSMax,(VLOOKUP('Cálculo do 13º Salário'!$G111,'Valores de INSS e IRRF'!$B$9:$E$13,3,1)*'Cálculo do 13º Salário'!$G111)-VLOOKUP('Cálculo do 13º Salário'!$G111,'Valores de INSS e IRRF'!$B$9:$E$13,4,1),(INSSMax*AliqMaxINSS)-DeducaoMaxINSS)</f>
        <v>0</v>
      </c>
      <c r="J111" s="26">
        <f>'Cálculo do 13º Salário'!$F111-'Cálculo do 13º Salário'!$I111-(('Cálculo do 13º Salário'!C111)*'Valores de INSS e IRRF'!$L$9)</f>
        <v>0</v>
      </c>
      <c r="K111" s="26">
        <f>MAX(0,(VLOOKUP('Cálculo do 13º Salário'!$J111,'Valores de INSS e IRRF'!$G$9:$J$13,3,1)*'Cálculo do 13º Salário'!$J111)-VLOOKUP('Cálculo do 13º Salário'!$J111,'Valores de INSS e IRRF'!$G$9:$J$13,4,1)-MAX(0,978.62-0.133145*'Cálculo do 13º Salário'!$G111))</f>
        <v>0</v>
      </c>
      <c r="L111" s="26">
        <f t="shared" si="11"/>
        <v>0</v>
      </c>
      <c r="M111" s="42"/>
      <c r="N111" s="50"/>
      <c r="O111" s="51"/>
    </row>
    <row r="112" spans="1:15" ht="12.75" customHeight="1" x14ac:dyDescent="0.25">
      <c r="A112" s="8"/>
      <c r="B112" s="8"/>
      <c r="C112" s="28"/>
      <c r="D112" s="29"/>
      <c r="E112" s="26"/>
      <c r="F112" s="8"/>
      <c r="G112" s="26">
        <f t="shared" si="9"/>
        <v>0</v>
      </c>
      <c r="H112" s="26">
        <f t="shared" si="10"/>
        <v>0</v>
      </c>
      <c r="I112" s="27">
        <f>IF('Cálculo do 13º Salário'!$G112&lt;=INSSMax,(VLOOKUP('Cálculo do 13º Salário'!$G112,'Valores de INSS e IRRF'!$B$9:$E$13,3,1)*'Cálculo do 13º Salário'!$G112)-VLOOKUP('Cálculo do 13º Salário'!$G112,'Valores de INSS e IRRF'!$B$9:$E$13,4,1),(INSSMax*AliqMaxINSS)-DeducaoMaxINSS)</f>
        <v>0</v>
      </c>
      <c r="J112" s="26">
        <f>'Cálculo do 13º Salário'!$F112-'Cálculo do 13º Salário'!$I112-(('Cálculo do 13º Salário'!C112)*'Valores de INSS e IRRF'!$L$9)</f>
        <v>0</v>
      </c>
      <c r="K112" s="26">
        <f>MAX(0,(VLOOKUP('Cálculo do 13º Salário'!$J112,'Valores de INSS e IRRF'!$G$9:$J$13,3,1)*'Cálculo do 13º Salário'!$J112)-VLOOKUP('Cálculo do 13º Salário'!$J112,'Valores de INSS e IRRF'!$G$9:$J$13,4,1)-MAX(0,978.62-0.133145*'Cálculo do 13º Salário'!$G112))</f>
        <v>0</v>
      </c>
      <c r="L112" s="26">
        <f t="shared" si="11"/>
        <v>0</v>
      </c>
      <c r="M112" s="42"/>
      <c r="N112" s="48"/>
      <c r="O112" s="49"/>
    </row>
    <row r="113" spans="1:15" ht="12.75" customHeight="1" x14ac:dyDescent="0.25">
      <c r="A113" s="33"/>
      <c r="B113" s="33"/>
      <c r="C113" s="34"/>
      <c r="D113" s="35"/>
      <c r="E113" s="26"/>
      <c r="F113" s="33"/>
      <c r="G113" s="26">
        <f t="shared" si="9"/>
        <v>0</v>
      </c>
      <c r="H113" s="26">
        <f t="shared" si="10"/>
        <v>0</v>
      </c>
      <c r="I113" s="27">
        <f>IF('Cálculo do 13º Salário'!$G113&lt;=INSSMax,(VLOOKUP('Cálculo do 13º Salário'!$G113,'Valores de INSS e IRRF'!$B$9:$E$13,3,1)*'Cálculo do 13º Salário'!$G113)-VLOOKUP('Cálculo do 13º Salário'!$G113,'Valores de INSS e IRRF'!$B$9:$E$13,4,1),(INSSMax*AliqMaxINSS)-DeducaoMaxINSS)</f>
        <v>0</v>
      </c>
      <c r="J113" s="26">
        <f>'Cálculo do 13º Salário'!$F113-'Cálculo do 13º Salário'!$I113-(('Cálculo do 13º Salário'!C113)*'Valores de INSS e IRRF'!$L$9)</f>
        <v>0</v>
      </c>
      <c r="K113" s="26">
        <f>MAX(0,(VLOOKUP('Cálculo do 13º Salário'!$J113,'Valores de INSS e IRRF'!$G$9:$J$13,3,1)*'Cálculo do 13º Salário'!$J113)-VLOOKUP('Cálculo do 13º Salário'!$J113,'Valores de INSS e IRRF'!$G$9:$J$13,4,1)-MAX(0,978.62-0.133145*'Cálculo do 13º Salário'!$G113))</f>
        <v>0</v>
      </c>
      <c r="L113" s="26">
        <f t="shared" si="11"/>
        <v>0</v>
      </c>
      <c r="M113" s="42"/>
      <c r="N113" s="50"/>
      <c r="O113" s="51"/>
    </row>
    <row r="114" spans="1:15" ht="12.75" customHeight="1" x14ac:dyDescent="0.25">
      <c r="A114" s="8"/>
      <c r="B114" s="8"/>
      <c r="C114" s="28"/>
      <c r="D114" s="29"/>
      <c r="E114" s="26"/>
      <c r="F114" s="8"/>
      <c r="G114" s="26">
        <f t="shared" si="9"/>
        <v>0</v>
      </c>
      <c r="H114" s="26">
        <f t="shared" si="10"/>
        <v>0</v>
      </c>
      <c r="I114" s="27">
        <f>IF('Cálculo do 13º Salário'!$G114&lt;=INSSMax,(VLOOKUP('Cálculo do 13º Salário'!$G114,'Valores de INSS e IRRF'!$B$9:$E$13,3,1)*'Cálculo do 13º Salário'!$G114)-VLOOKUP('Cálculo do 13º Salário'!$G114,'Valores de INSS e IRRF'!$B$9:$E$13,4,1),(INSSMax*AliqMaxINSS)-DeducaoMaxINSS)</f>
        <v>0</v>
      </c>
      <c r="J114" s="26">
        <f>'Cálculo do 13º Salário'!$F114-'Cálculo do 13º Salário'!$I114-(('Cálculo do 13º Salário'!C114)*'Valores de INSS e IRRF'!$L$9)</f>
        <v>0</v>
      </c>
      <c r="K114" s="26">
        <f>MAX(0,(VLOOKUP('Cálculo do 13º Salário'!$J114,'Valores de INSS e IRRF'!$G$9:$J$13,3,1)*'Cálculo do 13º Salário'!$J114)-VLOOKUP('Cálculo do 13º Salário'!$J114,'Valores de INSS e IRRF'!$G$9:$J$13,4,1)-MAX(0,978.62-0.133145*'Cálculo do 13º Salário'!$G114))</f>
        <v>0</v>
      </c>
      <c r="L114" s="26">
        <f t="shared" si="11"/>
        <v>0</v>
      </c>
      <c r="M114" s="42"/>
      <c r="N114" s="48"/>
      <c r="O114" s="49"/>
    </row>
    <row r="115" spans="1:15" ht="12.75" customHeight="1" x14ac:dyDescent="0.25">
      <c r="A115" s="33"/>
      <c r="B115" s="33"/>
      <c r="C115" s="34"/>
      <c r="D115" s="35"/>
      <c r="E115" s="26"/>
      <c r="F115" s="33"/>
      <c r="G115" s="26">
        <f t="shared" si="9"/>
        <v>0</v>
      </c>
      <c r="H115" s="26">
        <f t="shared" si="10"/>
        <v>0</v>
      </c>
      <c r="I115" s="27">
        <f>IF('Cálculo do 13º Salário'!$G115&lt;=INSSMax,(VLOOKUP('Cálculo do 13º Salário'!$G115,'Valores de INSS e IRRF'!$B$9:$E$13,3,1)*'Cálculo do 13º Salário'!$G115)-VLOOKUP('Cálculo do 13º Salário'!$G115,'Valores de INSS e IRRF'!$B$9:$E$13,4,1),(INSSMax*AliqMaxINSS)-DeducaoMaxINSS)</f>
        <v>0</v>
      </c>
      <c r="J115" s="26">
        <f>'Cálculo do 13º Salário'!$F115-'Cálculo do 13º Salário'!$I115-(('Cálculo do 13º Salário'!C115)*'Valores de INSS e IRRF'!$L$9)</f>
        <v>0</v>
      </c>
      <c r="K115" s="26">
        <f>MAX(0,(VLOOKUP('Cálculo do 13º Salário'!$J115,'Valores de INSS e IRRF'!$G$9:$J$13,3,1)*'Cálculo do 13º Salário'!$J115)-VLOOKUP('Cálculo do 13º Salário'!$J115,'Valores de INSS e IRRF'!$G$9:$J$13,4,1)-MAX(0,978.62-0.133145*'Cálculo do 13º Salário'!$G115))</f>
        <v>0</v>
      </c>
      <c r="L115" s="26">
        <f t="shared" si="11"/>
        <v>0</v>
      </c>
      <c r="M115" s="42"/>
      <c r="N115" s="50"/>
      <c r="O115" s="51"/>
    </row>
    <row r="116" spans="1:15" ht="12.75" customHeight="1" x14ac:dyDescent="0.25">
      <c r="A116" s="8"/>
      <c r="B116" s="8"/>
      <c r="C116" s="28"/>
      <c r="D116" s="29"/>
      <c r="E116" s="26"/>
      <c r="F116" s="8"/>
      <c r="G116" s="26">
        <f t="shared" si="9"/>
        <v>0</v>
      </c>
      <c r="H116" s="26">
        <f t="shared" si="10"/>
        <v>0</v>
      </c>
      <c r="I116" s="27">
        <f>IF('Cálculo do 13º Salário'!$G116&lt;=INSSMax,(VLOOKUP('Cálculo do 13º Salário'!$G116,'Valores de INSS e IRRF'!$B$9:$E$13,3,1)*'Cálculo do 13º Salário'!$G116)-VLOOKUP('Cálculo do 13º Salário'!$G116,'Valores de INSS e IRRF'!$B$9:$E$13,4,1),(INSSMax*AliqMaxINSS)-DeducaoMaxINSS)</f>
        <v>0</v>
      </c>
      <c r="J116" s="26">
        <f>'Cálculo do 13º Salário'!$F116-'Cálculo do 13º Salário'!$I116-(('Cálculo do 13º Salário'!C116)*'Valores de INSS e IRRF'!$L$9)</f>
        <v>0</v>
      </c>
      <c r="K116" s="26">
        <f>MAX(0,(VLOOKUP('Cálculo do 13º Salário'!$J116,'Valores de INSS e IRRF'!$G$9:$J$13,3,1)*'Cálculo do 13º Salário'!$J116)-VLOOKUP('Cálculo do 13º Salário'!$J116,'Valores de INSS e IRRF'!$G$9:$J$13,4,1)-MAX(0,978.62-0.133145*'Cálculo do 13º Salário'!$G116))</f>
        <v>0</v>
      </c>
      <c r="L116" s="26">
        <f t="shared" si="11"/>
        <v>0</v>
      </c>
      <c r="M116" s="42"/>
      <c r="N116" s="48"/>
      <c r="O116" s="49"/>
    </row>
    <row r="117" spans="1:15" ht="12.75" customHeight="1" x14ac:dyDescent="0.25">
      <c r="A117" s="33"/>
      <c r="B117" s="33"/>
      <c r="C117" s="34"/>
      <c r="D117" s="35"/>
      <c r="E117" s="26"/>
      <c r="F117" s="33"/>
      <c r="G117" s="26">
        <f t="shared" si="9"/>
        <v>0</v>
      </c>
      <c r="H117" s="26">
        <f t="shared" si="10"/>
        <v>0</v>
      </c>
      <c r="I117" s="27">
        <f>IF('Cálculo do 13º Salário'!$G117&lt;=INSSMax,(VLOOKUP('Cálculo do 13º Salário'!$G117,'Valores de INSS e IRRF'!$B$9:$E$13,3,1)*'Cálculo do 13º Salário'!$G117)-VLOOKUP('Cálculo do 13º Salário'!$G117,'Valores de INSS e IRRF'!$B$9:$E$13,4,1),(INSSMax*AliqMaxINSS)-DeducaoMaxINSS)</f>
        <v>0</v>
      </c>
      <c r="J117" s="26">
        <f>'Cálculo do 13º Salário'!$F117-'Cálculo do 13º Salário'!$I117-(('Cálculo do 13º Salário'!C117)*'Valores de INSS e IRRF'!$L$9)</f>
        <v>0</v>
      </c>
      <c r="K117" s="26">
        <f>MAX(0,(VLOOKUP('Cálculo do 13º Salário'!$J117,'Valores de INSS e IRRF'!$G$9:$J$13,3,1)*'Cálculo do 13º Salário'!$J117)-VLOOKUP('Cálculo do 13º Salário'!$J117,'Valores de INSS e IRRF'!$G$9:$J$13,4,1)-MAX(0,978.62-0.133145*'Cálculo do 13º Salário'!$G117))</f>
        <v>0</v>
      </c>
      <c r="L117" s="26">
        <f t="shared" si="11"/>
        <v>0</v>
      </c>
      <c r="M117" s="42"/>
      <c r="N117" s="50"/>
      <c r="O117" s="51"/>
    </row>
    <row r="118" spans="1:15" ht="12.75" customHeight="1" x14ac:dyDescent="0.25">
      <c r="A118" s="8"/>
      <c r="B118" s="8"/>
      <c r="C118" s="28"/>
      <c r="D118" s="29"/>
      <c r="E118" s="26"/>
      <c r="F118" s="8"/>
      <c r="G118" s="26">
        <f t="shared" si="9"/>
        <v>0</v>
      </c>
      <c r="H118" s="26">
        <f t="shared" si="10"/>
        <v>0</v>
      </c>
      <c r="I118" s="27">
        <f>IF('Cálculo do 13º Salário'!$G118&lt;=INSSMax,(VLOOKUP('Cálculo do 13º Salário'!$G118,'Valores de INSS e IRRF'!$B$9:$E$13,3,1)*'Cálculo do 13º Salário'!$G118)-VLOOKUP('Cálculo do 13º Salário'!$G118,'Valores de INSS e IRRF'!$B$9:$E$13,4,1),(INSSMax*AliqMaxINSS)-DeducaoMaxINSS)</f>
        <v>0</v>
      </c>
      <c r="J118" s="26">
        <f>'Cálculo do 13º Salário'!$F118-'Cálculo do 13º Salário'!$I118-(('Cálculo do 13º Salário'!C118)*'Valores de INSS e IRRF'!$L$9)</f>
        <v>0</v>
      </c>
      <c r="K118" s="26">
        <f>MAX(0,(VLOOKUP('Cálculo do 13º Salário'!$J118,'Valores de INSS e IRRF'!$G$9:$J$13,3,1)*'Cálculo do 13º Salário'!$J118)-VLOOKUP('Cálculo do 13º Salário'!$J118,'Valores de INSS e IRRF'!$G$9:$J$13,4,1)-MAX(0,978.62-0.133145*'Cálculo do 13º Salário'!$G118))</f>
        <v>0</v>
      </c>
      <c r="L118" s="26">
        <f t="shared" si="11"/>
        <v>0</v>
      </c>
      <c r="M118" s="42"/>
      <c r="N118" s="48"/>
      <c r="O118" s="49"/>
    </row>
    <row r="119" spans="1:15" ht="12.75" customHeight="1" x14ac:dyDescent="0.25">
      <c r="A119" s="33"/>
      <c r="B119" s="33"/>
      <c r="C119" s="34"/>
      <c r="D119" s="35"/>
      <c r="E119" s="26"/>
      <c r="F119" s="33"/>
      <c r="G119" s="26">
        <f t="shared" si="9"/>
        <v>0</v>
      </c>
      <c r="H119" s="26">
        <f t="shared" si="10"/>
        <v>0</v>
      </c>
      <c r="I119" s="27">
        <f>IF('Cálculo do 13º Salário'!$G119&lt;=INSSMax,(VLOOKUP('Cálculo do 13º Salário'!$G119,'Valores de INSS e IRRF'!$B$9:$E$13,3,1)*'Cálculo do 13º Salário'!$G119)-VLOOKUP('Cálculo do 13º Salário'!$G119,'Valores de INSS e IRRF'!$B$9:$E$13,4,1),(INSSMax*AliqMaxINSS)-DeducaoMaxINSS)</f>
        <v>0</v>
      </c>
      <c r="J119" s="26">
        <f>'Cálculo do 13º Salário'!$F119-'Cálculo do 13º Salário'!$I119-(('Cálculo do 13º Salário'!C119)*'Valores de INSS e IRRF'!$L$9)</f>
        <v>0</v>
      </c>
      <c r="K119" s="26">
        <f>MAX(0,(VLOOKUP('Cálculo do 13º Salário'!$J119,'Valores de INSS e IRRF'!$G$9:$J$13,3,1)*'Cálculo do 13º Salário'!$J119)-VLOOKUP('Cálculo do 13º Salário'!$J119,'Valores de INSS e IRRF'!$G$9:$J$13,4,1)-MAX(0,978.62-0.133145*'Cálculo do 13º Salário'!$G119))</f>
        <v>0</v>
      </c>
      <c r="L119" s="26">
        <f t="shared" si="11"/>
        <v>0</v>
      </c>
      <c r="M119" s="42"/>
      <c r="N119" s="50"/>
      <c r="O119" s="51"/>
    </row>
    <row r="120" spans="1:15" ht="12.75" customHeight="1" x14ac:dyDescent="0.25">
      <c r="A120" s="8"/>
      <c r="B120" s="8"/>
      <c r="C120" s="28"/>
      <c r="D120" s="29"/>
      <c r="E120" s="26"/>
      <c r="F120" s="8"/>
      <c r="G120" s="26">
        <f t="shared" si="9"/>
        <v>0</v>
      </c>
      <c r="H120" s="26">
        <f t="shared" si="10"/>
        <v>0</v>
      </c>
      <c r="I120" s="27">
        <f>IF('Cálculo do 13º Salário'!$G120&lt;=INSSMax,(VLOOKUP('Cálculo do 13º Salário'!$G120,'Valores de INSS e IRRF'!$B$9:$E$13,3,1)*'Cálculo do 13º Salário'!$G120)-VLOOKUP('Cálculo do 13º Salário'!$G120,'Valores de INSS e IRRF'!$B$9:$E$13,4,1),(INSSMax*AliqMaxINSS)-DeducaoMaxINSS)</f>
        <v>0</v>
      </c>
      <c r="J120" s="26">
        <f>'Cálculo do 13º Salário'!$F120-'Cálculo do 13º Salário'!$I120-(('Cálculo do 13º Salário'!C120)*'Valores de INSS e IRRF'!$L$9)</f>
        <v>0</v>
      </c>
      <c r="K120" s="26">
        <f>MAX(0,(VLOOKUP('Cálculo do 13º Salário'!$J120,'Valores de INSS e IRRF'!$G$9:$J$13,3,1)*'Cálculo do 13º Salário'!$J120)-VLOOKUP('Cálculo do 13º Salário'!$J120,'Valores de INSS e IRRF'!$G$9:$J$13,4,1)-MAX(0,978.62-0.133145*'Cálculo do 13º Salário'!$G120))</f>
        <v>0</v>
      </c>
      <c r="L120" s="26">
        <f t="shared" si="11"/>
        <v>0</v>
      </c>
      <c r="M120" s="42"/>
      <c r="N120" s="48"/>
      <c r="O120" s="49"/>
    </row>
    <row r="121" spans="1:15" ht="12.75" customHeight="1" x14ac:dyDescent="0.25">
      <c r="A121" s="33"/>
      <c r="B121" s="33"/>
      <c r="C121" s="34"/>
      <c r="D121" s="35"/>
      <c r="E121" s="26"/>
      <c r="F121" s="33"/>
      <c r="G121" s="26">
        <f t="shared" si="9"/>
        <v>0</v>
      </c>
      <c r="H121" s="26">
        <f t="shared" si="10"/>
        <v>0</v>
      </c>
      <c r="I121" s="27">
        <f>IF('Cálculo do 13º Salário'!$G121&lt;=INSSMax,(VLOOKUP('Cálculo do 13º Salário'!$G121,'Valores de INSS e IRRF'!$B$9:$E$13,3,1)*'Cálculo do 13º Salário'!$G121)-VLOOKUP('Cálculo do 13º Salário'!$G121,'Valores de INSS e IRRF'!$B$9:$E$13,4,1),(INSSMax*AliqMaxINSS)-DeducaoMaxINSS)</f>
        <v>0</v>
      </c>
      <c r="J121" s="26">
        <f>'Cálculo do 13º Salário'!$F121-'Cálculo do 13º Salário'!$I121-(('Cálculo do 13º Salário'!C121)*'Valores de INSS e IRRF'!$L$9)</f>
        <v>0</v>
      </c>
      <c r="K121" s="26">
        <f>MAX(0,(VLOOKUP('Cálculo do 13º Salário'!$J121,'Valores de INSS e IRRF'!$G$9:$J$13,3,1)*'Cálculo do 13º Salário'!$J121)-VLOOKUP('Cálculo do 13º Salário'!$J121,'Valores de INSS e IRRF'!$G$9:$J$13,4,1)-MAX(0,978.62-0.133145*'Cálculo do 13º Salário'!$G121))</f>
        <v>0</v>
      </c>
      <c r="L121" s="26">
        <f t="shared" si="11"/>
        <v>0</v>
      </c>
      <c r="M121" s="42"/>
      <c r="N121" s="50"/>
      <c r="O121" s="51"/>
    </row>
    <row r="122" spans="1:15" ht="12.75" customHeight="1" x14ac:dyDescent="0.25">
      <c r="A122" s="8"/>
      <c r="B122" s="8"/>
      <c r="C122" s="28"/>
      <c r="D122" s="29"/>
      <c r="E122" s="26"/>
      <c r="F122" s="8"/>
      <c r="G122" s="26">
        <f t="shared" si="9"/>
        <v>0</v>
      </c>
      <c r="H122" s="26">
        <f t="shared" si="10"/>
        <v>0</v>
      </c>
      <c r="I122" s="27">
        <f>IF('Cálculo do 13º Salário'!$G122&lt;=INSSMax,(VLOOKUP('Cálculo do 13º Salário'!$G122,'Valores de INSS e IRRF'!$B$9:$E$13,3,1)*'Cálculo do 13º Salário'!$G122)-VLOOKUP('Cálculo do 13º Salário'!$G122,'Valores de INSS e IRRF'!$B$9:$E$13,4,1),(INSSMax*AliqMaxINSS)-DeducaoMaxINSS)</f>
        <v>0</v>
      </c>
      <c r="J122" s="26">
        <f>'Cálculo do 13º Salário'!$F122-'Cálculo do 13º Salário'!$I122-(('Cálculo do 13º Salário'!C122)*'Valores de INSS e IRRF'!$L$9)</f>
        <v>0</v>
      </c>
      <c r="K122" s="26">
        <f>MAX(0,(VLOOKUP('Cálculo do 13º Salário'!$J122,'Valores de INSS e IRRF'!$G$9:$J$13,3,1)*'Cálculo do 13º Salário'!$J122)-VLOOKUP('Cálculo do 13º Salário'!$J122,'Valores de INSS e IRRF'!$G$9:$J$13,4,1)-MAX(0,978.62-0.133145*'Cálculo do 13º Salário'!$G122))</f>
        <v>0</v>
      </c>
      <c r="L122" s="26">
        <f t="shared" si="11"/>
        <v>0</v>
      </c>
      <c r="M122" s="42"/>
      <c r="N122" s="48"/>
      <c r="O122" s="49"/>
    </row>
    <row r="123" spans="1:15" ht="12.75" customHeight="1" x14ac:dyDescent="0.25">
      <c r="A123" s="33"/>
      <c r="B123" s="33"/>
      <c r="C123" s="34"/>
      <c r="D123" s="35"/>
      <c r="E123" s="26"/>
      <c r="F123" s="33"/>
      <c r="G123" s="26">
        <f t="shared" si="9"/>
        <v>0</v>
      </c>
      <c r="H123" s="26">
        <f t="shared" si="10"/>
        <v>0</v>
      </c>
      <c r="I123" s="27">
        <f>IF('Cálculo do 13º Salário'!$G123&lt;=INSSMax,(VLOOKUP('Cálculo do 13º Salário'!$G123,'Valores de INSS e IRRF'!$B$9:$E$13,3,1)*'Cálculo do 13º Salário'!$G123)-VLOOKUP('Cálculo do 13º Salário'!$G123,'Valores de INSS e IRRF'!$B$9:$E$13,4,1),(INSSMax*AliqMaxINSS)-DeducaoMaxINSS)</f>
        <v>0</v>
      </c>
      <c r="J123" s="26">
        <f>'Cálculo do 13º Salário'!$F123-'Cálculo do 13º Salário'!$I123-(('Cálculo do 13º Salário'!C123)*'Valores de INSS e IRRF'!$L$9)</f>
        <v>0</v>
      </c>
      <c r="K123" s="26">
        <f>MAX(0,(VLOOKUP('Cálculo do 13º Salário'!$J123,'Valores de INSS e IRRF'!$G$9:$J$13,3,1)*'Cálculo do 13º Salário'!$J123)-VLOOKUP('Cálculo do 13º Salário'!$J123,'Valores de INSS e IRRF'!$G$9:$J$13,4,1)-MAX(0,978.62-0.133145*'Cálculo do 13º Salário'!$G123))</f>
        <v>0</v>
      </c>
      <c r="L123" s="26">
        <f t="shared" si="11"/>
        <v>0</v>
      </c>
      <c r="M123" s="42"/>
      <c r="N123" s="50"/>
      <c r="O123" s="51"/>
    </row>
    <row r="124" spans="1:15" ht="12.75" customHeight="1" x14ac:dyDescent="0.25">
      <c r="A124" s="8"/>
      <c r="B124" s="8"/>
      <c r="C124" s="28"/>
      <c r="D124" s="29"/>
      <c r="E124" s="26"/>
      <c r="F124" s="8"/>
      <c r="G124" s="26">
        <f t="shared" si="9"/>
        <v>0</v>
      </c>
      <c r="H124" s="26">
        <f t="shared" si="10"/>
        <v>0</v>
      </c>
      <c r="I124" s="27">
        <f>IF('Cálculo do 13º Salário'!$G124&lt;=INSSMax,(VLOOKUP('Cálculo do 13º Salário'!$G124,'Valores de INSS e IRRF'!$B$9:$E$13,3,1)*'Cálculo do 13º Salário'!$G124)-VLOOKUP('Cálculo do 13º Salário'!$G124,'Valores de INSS e IRRF'!$B$9:$E$13,4,1),(INSSMax*AliqMaxINSS)-DeducaoMaxINSS)</f>
        <v>0</v>
      </c>
      <c r="J124" s="26">
        <f>'Cálculo do 13º Salário'!$F124-'Cálculo do 13º Salário'!$I124-(('Cálculo do 13º Salário'!C124)*'Valores de INSS e IRRF'!$L$9)</f>
        <v>0</v>
      </c>
      <c r="K124" s="26">
        <f>MAX(0,(VLOOKUP('Cálculo do 13º Salário'!$J124,'Valores de INSS e IRRF'!$G$9:$J$13,3,1)*'Cálculo do 13º Salário'!$J124)-VLOOKUP('Cálculo do 13º Salário'!$J124,'Valores de INSS e IRRF'!$G$9:$J$13,4,1)-MAX(0,978.62-0.133145*'Cálculo do 13º Salário'!$G124))</f>
        <v>0</v>
      </c>
      <c r="L124" s="26">
        <f t="shared" si="11"/>
        <v>0</v>
      </c>
      <c r="M124" s="42"/>
      <c r="N124" s="48"/>
      <c r="O124" s="49"/>
    </row>
    <row r="125" spans="1:15" ht="12.75" customHeight="1" x14ac:dyDescent="0.25">
      <c r="A125" s="33"/>
      <c r="B125" s="33"/>
      <c r="C125" s="34"/>
      <c r="D125" s="35"/>
      <c r="E125" s="26"/>
      <c r="F125" s="33"/>
      <c r="G125" s="26">
        <f t="shared" si="9"/>
        <v>0</v>
      </c>
      <c r="H125" s="26">
        <f t="shared" si="10"/>
        <v>0</v>
      </c>
      <c r="I125" s="27">
        <f>IF('Cálculo do 13º Salário'!$G125&lt;=INSSMax,(VLOOKUP('Cálculo do 13º Salário'!$G125,'Valores de INSS e IRRF'!$B$9:$E$13,3,1)*'Cálculo do 13º Salário'!$G125)-VLOOKUP('Cálculo do 13º Salário'!$G125,'Valores de INSS e IRRF'!$B$9:$E$13,4,1),(INSSMax*AliqMaxINSS)-DeducaoMaxINSS)</f>
        <v>0</v>
      </c>
      <c r="J125" s="26">
        <f>'Cálculo do 13º Salário'!$F125-'Cálculo do 13º Salário'!$I125-(('Cálculo do 13º Salário'!C125)*'Valores de INSS e IRRF'!$L$9)</f>
        <v>0</v>
      </c>
      <c r="K125" s="26">
        <f>MAX(0,(VLOOKUP('Cálculo do 13º Salário'!$J125,'Valores de INSS e IRRF'!$G$9:$J$13,3,1)*'Cálculo do 13º Salário'!$J125)-VLOOKUP('Cálculo do 13º Salário'!$J125,'Valores de INSS e IRRF'!$G$9:$J$13,4,1)-MAX(0,978.62-0.133145*'Cálculo do 13º Salário'!$G125))</f>
        <v>0</v>
      </c>
      <c r="L125" s="26">
        <f t="shared" si="11"/>
        <v>0</v>
      </c>
      <c r="M125" s="42"/>
      <c r="N125" s="50"/>
      <c r="O125" s="51"/>
    </row>
    <row r="126" spans="1:15" ht="12.75" customHeight="1" x14ac:dyDescent="0.25">
      <c r="A126" s="8"/>
      <c r="B126" s="8"/>
      <c r="C126" s="28"/>
      <c r="D126" s="29"/>
      <c r="E126" s="26"/>
      <c r="F126" s="8"/>
      <c r="G126" s="26">
        <f t="shared" si="9"/>
        <v>0</v>
      </c>
      <c r="H126" s="26">
        <f t="shared" si="10"/>
        <v>0</v>
      </c>
      <c r="I126" s="27">
        <f>IF('Cálculo do 13º Salário'!$G126&lt;=INSSMax,(VLOOKUP('Cálculo do 13º Salário'!$G126,'Valores de INSS e IRRF'!$B$9:$E$13,3,1)*'Cálculo do 13º Salário'!$G126)-VLOOKUP('Cálculo do 13º Salário'!$G126,'Valores de INSS e IRRF'!$B$9:$E$13,4,1),(INSSMax*AliqMaxINSS)-DeducaoMaxINSS)</f>
        <v>0</v>
      </c>
      <c r="J126" s="26">
        <f>'Cálculo do 13º Salário'!$F126-'Cálculo do 13º Salário'!$I126-(('Cálculo do 13º Salário'!C126)*'Valores de INSS e IRRF'!$L$9)</f>
        <v>0</v>
      </c>
      <c r="K126" s="26">
        <f>MAX(0,(VLOOKUP('Cálculo do 13º Salário'!$J126,'Valores de INSS e IRRF'!$G$9:$J$13,3,1)*'Cálculo do 13º Salário'!$J126)-VLOOKUP('Cálculo do 13º Salário'!$J126,'Valores de INSS e IRRF'!$G$9:$J$13,4,1)-MAX(0,978.62-0.133145*'Cálculo do 13º Salário'!$G126))</f>
        <v>0</v>
      </c>
      <c r="L126" s="26">
        <f t="shared" si="11"/>
        <v>0</v>
      </c>
      <c r="M126" s="42"/>
      <c r="N126" s="48"/>
      <c r="O126" s="49"/>
    </row>
    <row r="127" spans="1:15" ht="12.75" customHeight="1" x14ac:dyDescent="0.25">
      <c r="A127" s="33"/>
      <c r="B127" s="33"/>
      <c r="C127" s="34"/>
      <c r="D127" s="35"/>
      <c r="E127" s="26"/>
      <c r="F127" s="33"/>
      <c r="G127" s="26">
        <f t="shared" si="9"/>
        <v>0</v>
      </c>
      <c r="H127" s="26">
        <f t="shared" si="10"/>
        <v>0</v>
      </c>
      <c r="I127" s="27">
        <f>IF('Cálculo do 13º Salário'!$G127&lt;=INSSMax,(VLOOKUP('Cálculo do 13º Salário'!$G127,'Valores de INSS e IRRF'!$B$9:$E$13,3,1)*'Cálculo do 13º Salário'!$G127)-VLOOKUP('Cálculo do 13º Salário'!$G127,'Valores de INSS e IRRF'!$B$9:$E$13,4,1),(INSSMax*AliqMaxINSS)-DeducaoMaxINSS)</f>
        <v>0</v>
      </c>
      <c r="J127" s="26">
        <f>'Cálculo do 13º Salário'!$F127-'Cálculo do 13º Salário'!$I127-(('Cálculo do 13º Salário'!C127)*'Valores de INSS e IRRF'!$L$9)</f>
        <v>0</v>
      </c>
      <c r="K127" s="26">
        <f>MAX(0,(VLOOKUP('Cálculo do 13º Salário'!$J127,'Valores de INSS e IRRF'!$G$9:$J$13,3,1)*'Cálculo do 13º Salário'!$J127)-VLOOKUP('Cálculo do 13º Salário'!$J127,'Valores de INSS e IRRF'!$G$9:$J$13,4,1)-MAX(0,978.62-0.133145*'Cálculo do 13º Salário'!$G127))</f>
        <v>0</v>
      </c>
      <c r="L127" s="26">
        <f t="shared" si="11"/>
        <v>0</v>
      </c>
      <c r="M127" s="42"/>
      <c r="N127" s="50"/>
      <c r="O127" s="51"/>
    </row>
    <row r="128" spans="1:15" ht="12.75" customHeight="1" x14ac:dyDescent="0.25">
      <c r="A128" s="8"/>
      <c r="B128" s="8"/>
      <c r="C128" s="28"/>
      <c r="D128" s="29"/>
      <c r="E128" s="26"/>
      <c r="F128" s="8"/>
      <c r="G128" s="26">
        <f t="shared" si="9"/>
        <v>0</v>
      </c>
      <c r="H128" s="26">
        <f t="shared" si="10"/>
        <v>0</v>
      </c>
      <c r="I128" s="27">
        <f>IF('Cálculo do 13º Salário'!$G128&lt;=INSSMax,(VLOOKUP('Cálculo do 13º Salário'!$G128,'Valores de INSS e IRRF'!$B$9:$E$13,3,1)*'Cálculo do 13º Salário'!$G128)-VLOOKUP('Cálculo do 13º Salário'!$G128,'Valores de INSS e IRRF'!$B$9:$E$13,4,1),(INSSMax*AliqMaxINSS)-DeducaoMaxINSS)</f>
        <v>0</v>
      </c>
      <c r="J128" s="26">
        <f>'Cálculo do 13º Salário'!$F128-'Cálculo do 13º Salário'!$I128-(('Cálculo do 13º Salário'!C128)*'Valores de INSS e IRRF'!$L$9)</f>
        <v>0</v>
      </c>
      <c r="K128" s="26">
        <f>MAX(0,(VLOOKUP('Cálculo do 13º Salário'!$J128,'Valores de INSS e IRRF'!$G$9:$J$13,3,1)*'Cálculo do 13º Salário'!$J128)-VLOOKUP('Cálculo do 13º Salário'!$J128,'Valores de INSS e IRRF'!$G$9:$J$13,4,1)-MAX(0,978.62-0.133145*'Cálculo do 13º Salário'!$G128))</f>
        <v>0</v>
      </c>
      <c r="L128" s="26">
        <f t="shared" si="11"/>
        <v>0</v>
      </c>
      <c r="M128" s="42"/>
      <c r="N128" s="48"/>
      <c r="O128" s="49"/>
    </row>
    <row r="129" spans="1:15" ht="12.75" customHeight="1" x14ac:dyDescent="0.25">
      <c r="A129" s="33"/>
      <c r="B129" s="33"/>
      <c r="C129" s="34"/>
      <c r="D129" s="35"/>
      <c r="E129" s="26"/>
      <c r="F129" s="33"/>
      <c r="G129" s="26">
        <f t="shared" si="9"/>
        <v>0</v>
      </c>
      <c r="H129" s="26">
        <f t="shared" si="10"/>
        <v>0</v>
      </c>
      <c r="I129" s="27">
        <f>IF('Cálculo do 13º Salário'!$G129&lt;=INSSMax,(VLOOKUP('Cálculo do 13º Salário'!$G129,'Valores de INSS e IRRF'!$B$9:$E$13,3,1)*'Cálculo do 13º Salário'!$G129)-VLOOKUP('Cálculo do 13º Salário'!$G129,'Valores de INSS e IRRF'!$B$9:$E$13,4,1),(INSSMax*AliqMaxINSS)-DeducaoMaxINSS)</f>
        <v>0</v>
      </c>
      <c r="J129" s="26">
        <f>'Cálculo do 13º Salário'!$F129-'Cálculo do 13º Salário'!$I129-(('Cálculo do 13º Salário'!C129)*'Valores de INSS e IRRF'!$L$9)</f>
        <v>0</v>
      </c>
      <c r="K129" s="26">
        <f>MAX(0,(VLOOKUP('Cálculo do 13º Salário'!$J129,'Valores de INSS e IRRF'!$G$9:$J$13,3,1)*'Cálculo do 13º Salário'!$J129)-VLOOKUP('Cálculo do 13º Salário'!$J129,'Valores de INSS e IRRF'!$G$9:$J$13,4,1)-MAX(0,978.62-0.133145*'Cálculo do 13º Salário'!$G129))</f>
        <v>0</v>
      </c>
      <c r="L129" s="26">
        <f t="shared" si="11"/>
        <v>0</v>
      </c>
      <c r="M129" s="42"/>
      <c r="N129" s="50"/>
      <c r="O129" s="51"/>
    </row>
    <row r="130" spans="1:15" ht="12.75" customHeight="1" x14ac:dyDescent="0.25">
      <c r="A130" s="8"/>
      <c r="B130" s="8"/>
      <c r="C130" s="28"/>
      <c r="D130" s="29"/>
      <c r="E130" s="26"/>
      <c r="F130" s="8"/>
      <c r="G130" s="26">
        <f t="shared" si="9"/>
        <v>0</v>
      </c>
      <c r="H130" s="26">
        <f t="shared" si="10"/>
        <v>0</v>
      </c>
      <c r="I130" s="27">
        <f>IF('Cálculo do 13º Salário'!$G130&lt;=INSSMax,(VLOOKUP('Cálculo do 13º Salário'!$G130,'Valores de INSS e IRRF'!$B$9:$E$13,3,1)*'Cálculo do 13º Salário'!$G130)-VLOOKUP('Cálculo do 13º Salário'!$G130,'Valores de INSS e IRRF'!$B$9:$E$13,4,1),(INSSMax*AliqMaxINSS)-DeducaoMaxINSS)</f>
        <v>0</v>
      </c>
      <c r="J130" s="26">
        <f>'Cálculo do 13º Salário'!$F130-'Cálculo do 13º Salário'!$I130-(('Cálculo do 13º Salário'!C130)*'Valores de INSS e IRRF'!$L$9)</f>
        <v>0</v>
      </c>
      <c r="K130" s="26">
        <f>MAX(0,(VLOOKUP('Cálculo do 13º Salário'!$J130,'Valores de INSS e IRRF'!$G$9:$J$13,3,1)*'Cálculo do 13º Salário'!$J130)-VLOOKUP('Cálculo do 13º Salário'!$J130,'Valores de INSS e IRRF'!$G$9:$J$13,4,1)-MAX(0,978.62-0.133145*'Cálculo do 13º Salário'!$G130))</f>
        <v>0</v>
      </c>
      <c r="L130" s="26">
        <f t="shared" si="11"/>
        <v>0</v>
      </c>
      <c r="M130" s="42"/>
      <c r="N130" s="48"/>
      <c r="O130" s="49"/>
    </row>
    <row r="131" spans="1:15" ht="12.75" customHeight="1" x14ac:dyDescent="0.25">
      <c r="A131" s="33"/>
      <c r="B131" s="33"/>
      <c r="C131" s="34"/>
      <c r="D131" s="35"/>
      <c r="E131" s="26"/>
      <c r="F131" s="33"/>
      <c r="G131" s="26">
        <f t="shared" si="9"/>
        <v>0</v>
      </c>
      <c r="H131" s="26">
        <f t="shared" si="10"/>
        <v>0</v>
      </c>
      <c r="I131" s="27">
        <f>IF('Cálculo do 13º Salário'!$G131&lt;=INSSMax,(VLOOKUP('Cálculo do 13º Salário'!$G131,'Valores de INSS e IRRF'!$B$9:$E$13,3,1)*'Cálculo do 13º Salário'!$G131)-VLOOKUP('Cálculo do 13º Salário'!$G131,'Valores de INSS e IRRF'!$B$9:$E$13,4,1),(INSSMax*AliqMaxINSS)-DeducaoMaxINSS)</f>
        <v>0</v>
      </c>
      <c r="J131" s="26">
        <f>'Cálculo do 13º Salário'!$F131-'Cálculo do 13º Salário'!$I131-(('Cálculo do 13º Salário'!C131)*'Valores de INSS e IRRF'!$L$9)</f>
        <v>0</v>
      </c>
      <c r="K131" s="26">
        <f>MAX(0,(VLOOKUP('Cálculo do 13º Salário'!$J131,'Valores de INSS e IRRF'!$G$9:$J$13,3,1)*'Cálculo do 13º Salário'!$J131)-VLOOKUP('Cálculo do 13º Salário'!$J131,'Valores de INSS e IRRF'!$G$9:$J$13,4,1)-MAX(0,978.62-0.133145*'Cálculo do 13º Salário'!$G131))</f>
        <v>0</v>
      </c>
      <c r="L131" s="26">
        <f t="shared" si="11"/>
        <v>0</v>
      </c>
      <c r="M131" s="42"/>
      <c r="N131" s="50"/>
      <c r="O131" s="51"/>
    </row>
    <row r="132" spans="1:15" ht="12.75" customHeight="1" x14ac:dyDescent="0.25">
      <c r="A132" s="8"/>
      <c r="B132" s="8"/>
      <c r="C132" s="28"/>
      <c r="D132" s="29"/>
      <c r="E132" s="26"/>
      <c r="F132" s="8"/>
      <c r="G132" s="26">
        <f t="shared" ref="G132:G163" si="12">(F132+E132)/12*D132</f>
        <v>0</v>
      </c>
      <c r="H132" s="26">
        <f t="shared" ref="H132:H163" si="13">G132/2</f>
        <v>0</v>
      </c>
      <c r="I132" s="27">
        <f>IF('Cálculo do 13º Salário'!$G132&lt;=INSSMax,(VLOOKUP('Cálculo do 13º Salário'!$G132,'Valores de INSS e IRRF'!$B$9:$E$13,3,1)*'Cálculo do 13º Salário'!$G132)-VLOOKUP('Cálculo do 13º Salário'!$G132,'Valores de INSS e IRRF'!$B$9:$E$13,4,1),(INSSMax*AliqMaxINSS)-DeducaoMaxINSS)</f>
        <v>0</v>
      </c>
      <c r="J132" s="26">
        <f>'Cálculo do 13º Salário'!$F132-'Cálculo do 13º Salário'!$I132-(('Cálculo do 13º Salário'!C132)*'Valores de INSS e IRRF'!$L$9)</f>
        <v>0</v>
      </c>
      <c r="K132" s="26">
        <f>MAX(0,(VLOOKUP('Cálculo do 13º Salário'!$J132,'Valores de INSS e IRRF'!$G$9:$J$13,3,1)*'Cálculo do 13º Salário'!$J132)-VLOOKUP('Cálculo do 13º Salário'!$J132,'Valores de INSS e IRRF'!$G$9:$J$13,4,1)-MAX(0,978.62-0.133145*'Cálculo do 13º Salário'!$G132))</f>
        <v>0</v>
      </c>
      <c r="L132" s="26">
        <f t="shared" ref="L132:L163" si="14">H132-I132-K132</f>
        <v>0</v>
      </c>
      <c r="M132" s="42"/>
      <c r="N132" s="48"/>
      <c r="O132" s="49"/>
    </row>
    <row r="133" spans="1:15" ht="12.75" customHeight="1" x14ac:dyDescent="0.25">
      <c r="A133" s="33"/>
      <c r="B133" s="33"/>
      <c r="C133" s="34"/>
      <c r="D133" s="35"/>
      <c r="E133" s="26"/>
      <c r="F133" s="33"/>
      <c r="G133" s="26">
        <f t="shared" si="12"/>
        <v>0</v>
      </c>
      <c r="H133" s="26">
        <f t="shared" si="13"/>
        <v>0</v>
      </c>
      <c r="I133" s="27">
        <f>IF('Cálculo do 13º Salário'!$G133&lt;=INSSMax,(VLOOKUP('Cálculo do 13º Salário'!$G133,'Valores de INSS e IRRF'!$B$9:$E$13,3,1)*'Cálculo do 13º Salário'!$G133)-VLOOKUP('Cálculo do 13º Salário'!$G133,'Valores de INSS e IRRF'!$B$9:$E$13,4,1),(INSSMax*AliqMaxINSS)-DeducaoMaxINSS)</f>
        <v>0</v>
      </c>
      <c r="J133" s="26">
        <f>'Cálculo do 13º Salário'!$F133-'Cálculo do 13º Salário'!$I133-(('Cálculo do 13º Salário'!C133)*'Valores de INSS e IRRF'!$L$9)</f>
        <v>0</v>
      </c>
      <c r="K133" s="26">
        <f>MAX(0,(VLOOKUP('Cálculo do 13º Salário'!$J133,'Valores de INSS e IRRF'!$G$9:$J$13,3,1)*'Cálculo do 13º Salário'!$J133)-VLOOKUP('Cálculo do 13º Salário'!$J133,'Valores de INSS e IRRF'!$G$9:$J$13,4,1)-MAX(0,978.62-0.133145*'Cálculo do 13º Salário'!$G133))</f>
        <v>0</v>
      </c>
      <c r="L133" s="26">
        <f t="shared" si="14"/>
        <v>0</v>
      </c>
      <c r="M133" s="42"/>
      <c r="N133" s="50"/>
      <c r="O133" s="51"/>
    </row>
    <row r="134" spans="1:15" ht="12.75" customHeight="1" x14ac:dyDescent="0.25">
      <c r="A134" s="8"/>
      <c r="B134" s="8"/>
      <c r="C134" s="28"/>
      <c r="D134" s="29"/>
      <c r="E134" s="26"/>
      <c r="F134" s="8"/>
      <c r="G134" s="26">
        <f t="shared" si="12"/>
        <v>0</v>
      </c>
      <c r="H134" s="26">
        <f t="shared" si="13"/>
        <v>0</v>
      </c>
      <c r="I134" s="27">
        <f>IF('Cálculo do 13º Salário'!$G134&lt;=INSSMax,(VLOOKUP('Cálculo do 13º Salário'!$G134,'Valores de INSS e IRRF'!$B$9:$E$13,3,1)*'Cálculo do 13º Salário'!$G134)-VLOOKUP('Cálculo do 13º Salário'!$G134,'Valores de INSS e IRRF'!$B$9:$E$13,4,1),(INSSMax*AliqMaxINSS)-DeducaoMaxINSS)</f>
        <v>0</v>
      </c>
      <c r="J134" s="26">
        <f>'Cálculo do 13º Salário'!$F134-'Cálculo do 13º Salário'!$I134-(('Cálculo do 13º Salário'!C134)*'Valores de INSS e IRRF'!$L$9)</f>
        <v>0</v>
      </c>
      <c r="K134" s="26">
        <f>MAX(0,(VLOOKUP('Cálculo do 13º Salário'!$J134,'Valores de INSS e IRRF'!$G$9:$J$13,3,1)*'Cálculo do 13º Salário'!$J134)-VLOOKUP('Cálculo do 13º Salário'!$J134,'Valores de INSS e IRRF'!$G$9:$J$13,4,1)-MAX(0,978.62-0.133145*'Cálculo do 13º Salário'!$G134))</f>
        <v>0</v>
      </c>
      <c r="L134" s="26">
        <f t="shared" si="14"/>
        <v>0</v>
      </c>
      <c r="M134" s="42"/>
      <c r="N134" s="48"/>
      <c r="O134" s="49"/>
    </row>
    <row r="135" spans="1:15" ht="12.75" customHeight="1" x14ac:dyDescent="0.25">
      <c r="A135" s="33"/>
      <c r="B135" s="33"/>
      <c r="C135" s="34"/>
      <c r="D135" s="35"/>
      <c r="E135" s="26"/>
      <c r="F135" s="33"/>
      <c r="G135" s="26">
        <f t="shared" si="12"/>
        <v>0</v>
      </c>
      <c r="H135" s="26">
        <f t="shared" si="13"/>
        <v>0</v>
      </c>
      <c r="I135" s="27">
        <f>IF('Cálculo do 13º Salário'!$G135&lt;=INSSMax,(VLOOKUP('Cálculo do 13º Salário'!$G135,'Valores de INSS e IRRF'!$B$9:$E$13,3,1)*'Cálculo do 13º Salário'!$G135)-VLOOKUP('Cálculo do 13º Salário'!$G135,'Valores de INSS e IRRF'!$B$9:$E$13,4,1),(INSSMax*AliqMaxINSS)-DeducaoMaxINSS)</f>
        <v>0</v>
      </c>
      <c r="J135" s="26">
        <f>'Cálculo do 13º Salário'!$F135-'Cálculo do 13º Salário'!$I135-(('Cálculo do 13º Salário'!C135)*'Valores de INSS e IRRF'!$L$9)</f>
        <v>0</v>
      </c>
      <c r="K135" s="26">
        <f>MAX(0,(VLOOKUP('Cálculo do 13º Salário'!$J135,'Valores de INSS e IRRF'!$G$9:$J$13,3,1)*'Cálculo do 13º Salário'!$J135)-VLOOKUP('Cálculo do 13º Salário'!$J135,'Valores de INSS e IRRF'!$G$9:$J$13,4,1)-MAX(0,978.62-0.133145*'Cálculo do 13º Salário'!$G135))</f>
        <v>0</v>
      </c>
      <c r="L135" s="26">
        <f t="shared" si="14"/>
        <v>0</v>
      </c>
      <c r="M135" s="42"/>
      <c r="N135" s="50"/>
      <c r="O135" s="51"/>
    </row>
    <row r="136" spans="1:15" ht="12.75" customHeight="1" x14ac:dyDescent="0.25">
      <c r="A136" s="8"/>
      <c r="B136" s="8"/>
      <c r="C136" s="28"/>
      <c r="D136" s="29"/>
      <c r="E136" s="26"/>
      <c r="F136" s="8"/>
      <c r="G136" s="26">
        <f t="shared" si="12"/>
        <v>0</v>
      </c>
      <c r="H136" s="26">
        <f t="shared" si="13"/>
        <v>0</v>
      </c>
      <c r="I136" s="27">
        <f>IF('Cálculo do 13º Salário'!$G136&lt;=INSSMax,(VLOOKUP('Cálculo do 13º Salário'!$G136,'Valores de INSS e IRRF'!$B$9:$E$13,3,1)*'Cálculo do 13º Salário'!$G136)-VLOOKUP('Cálculo do 13º Salário'!$G136,'Valores de INSS e IRRF'!$B$9:$E$13,4,1),(INSSMax*AliqMaxINSS)-DeducaoMaxINSS)</f>
        <v>0</v>
      </c>
      <c r="J136" s="26">
        <f>'Cálculo do 13º Salário'!$F136-'Cálculo do 13º Salário'!$I136-(('Cálculo do 13º Salário'!C136)*'Valores de INSS e IRRF'!$L$9)</f>
        <v>0</v>
      </c>
      <c r="K136" s="26">
        <f>MAX(0,(VLOOKUP('Cálculo do 13º Salário'!$J136,'Valores de INSS e IRRF'!$G$9:$J$13,3,1)*'Cálculo do 13º Salário'!$J136)-VLOOKUP('Cálculo do 13º Salário'!$J136,'Valores de INSS e IRRF'!$G$9:$J$13,4,1)-MAX(0,978.62-0.133145*'Cálculo do 13º Salário'!$G136))</f>
        <v>0</v>
      </c>
      <c r="L136" s="26">
        <f t="shared" si="14"/>
        <v>0</v>
      </c>
      <c r="M136" s="42"/>
      <c r="N136" s="48"/>
      <c r="O136" s="49"/>
    </row>
    <row r="137" spans="1:15" ht="12.75" customHeight="1" x14ac:dyDescent="0.25">
      <c r="A137" s="33"/>
      <c r="B137" s="33"/>
      <c r="C137" s="34"/>
      <c r="D137" s="35"/>
      <c r="E137" s="26"/>
      <c r="F137" s="33"/>
      <c r="G137" s="26">
        <f t="shared" si="12"/>
        <v>0</v>
      </c>
      <c r="H137" s="26">
        <f t="shared" si="13"/>
        <v>0</v>
      </c>
      <c r="I137" s="27">
        <f>IF('Cálculo do 13º Salário'!$G137&lt;=INSSMax,(VLOOKUP('Cálculo do 13º Salário'!$G137,'Valores de INSS e IRRF'!$B$9:$E$13,3,1)*'Cálculo do 13º Salário'!$G137)-VLOOKUP('Cálculo do 13º Salário'!$G137,'Valores de INSS e IRRF'!$B$9:$E$13,4,1),(INSSMax*AliqMaxINSS)-DeducaoMaxINSS)</f>
        <v>0</v>
      </c>
      <c r="J137" s="26">
        <f>'Cálculo do 13º Salário'!$F137-'Cálculo do 13º Salário'!$I137-(('Cálculo do 13º Salário'!C137)*'Valores de INSS e IRRF'!$L$9)</f>
        <v>0</v>
      </c>
      <c r="K137" s="26">
        <f>MAX(0,(VLOOKUP('Cálculo do 13º Salário'!$J137,'Valores de INSS e IRRF'!$G$9:$J$13,3,1)*'Cálculo do 13º Salário'!$J137)-VLOOKUP('Cálculo do 13º Salário'!$J137,'Valores de INSS e IRRF'!$G$9:$J$13,4,1)-MAX(0,978.62-0.133145*'Cálculo do 13º Salário'!$G137))</f>
        <v>0</v>
      </c>
      <c r="L137" s="26">
        <f t="shared" si="14"/>
        <v>0</v>
      </c>
      <c r="M137" s="42"/>
      <c r="N137" s="50"/>
      <c r="O137" s="51"/>
    </row>
    <row r="138" spans="1:15" ht="12.75" customHeight="1" x14ac:dyDescent="0.25">
      <c r="A138" s="8"/>
      <c r="B138" s="8"/>
      <c r="C138" s="28"/>
      <c r="D138" s="29"/>
      <c r="E138" s="26"/>
      <c r="F138" s="8"/>
      <c r="G138" s="26">
        <f t="shared" si="12"/>
        <v>0</v>
      </c>
      <c r="H138" s="26">
        <f t="shared" si="13"/>
        <v>0</v>
      </c>
      <c r="I138" s="27">
        <f>IF('Cálculo do 13º Salário'!$G138&lt;=INSSMax,(VLOOKUP('Cálculo do 13º Salário'!$G138,'Valores de INSS e IRRF'!$B$9:$E$13,3,1)*'Cálculo do 13º Salário'!$G138)-VLOOKUP('Cálculo do 13º Salário'!$G138,'Valores de INSS e IRRF'!$B$9:$E$13,4,1),(INSSMax*AliqMaxINSS)-DeducaoMaxINSS)</f>
        <v>0</v>
      </c>
      <c r="J138" s="26">
        <f>'Cálculo do 13º Salário'!$F138-'Cálculo do 13º Salário'!$I138-(('Cálculo do 13º Salário'!C138)*'Valores de INSS e IRRF'!$L$9)</f>
        <v>0</v>
      </c>
      <c r="K138" s="26">
        <f>MAX(0,(VLOOKUP('Cálculo do 13º Salário'!$J138,'Valores de INSS e IRRF'!$G$9:$J$13,3,1)*'Cálculo do 13º Salário'!$J138)-VLOOKUP('Cálculo do 13º Salário'!$J138,'Valores de INSS e IRRF'!$G$9:$J$13,4,1)-MAX(0,978.62-0.133145*'Cálculo do 13º Salário'!$G138))</f>
        <v>0</v>
      </c>
      <c r="L138" s="26">
        <f t="shared" si="14"/>
        <v>0</v>
      </c>
      <c r="M138" s="42"/>
      <c r="N138" s="48"/>
      <c r="O138" s="49"/>
    </row>
    <row r="139" spans="1:15" ht="12.75" customHeight="1" x14ac:dyDescent="0.25">
      <c r="A139" s="33"/>
      <c r="B139" s="33"/>
      <c r="C139" s="34"/>
      <c r="D139" s="35"/>
      <c r="E139" s="26"/>
      <c r="F139" s="33"/>
      <c r="G139" s="26">
        <f t="shared" si="12"/>
        <v>0</v>
      </c>
      <c r="H139" s="26">
        <f t="shared" si="13"/>
        <v>0</v>
      </c>
      <c r="I139" s="27">
        <f>IF('Cálculo do 13º Salário'!$G139&lt;=INSSMax,(VLOOKUP('Cálculo do 13º Salário'!$G139,'Valores de INSS e IRRF'!$B$9:$E$13,3,1)*'Cálculo do 13º Salário'!$G139)-VLOOKUP('Cálculo do 13º Salário'!$G139,'Valores de INSS e IRRF'!$B$9:$E$13,4,1),(INSSMax*AliqMaxINSS)-DeducaoMaxINSS)</f>
        <v>0</v>
      </c>
      <c r="J139" s="26">
        <f>'Cálculo do 13º Salário'!$F139-'Cálculo do 13º Salário'!$I139-(('Cálculo do 13º Salário'!C139)*'Valores de INSS e IRRF'!$L$9)</f>
        <v>0</v>
      </c>
      <c r="K139" s="26">
        <f>MAX(0,(VLOOKUP('Cálculo do 13º Salário'!$J139,'Valores de INSS e IRRF'!$G$9:$J$13,3,1)*'Cálculo do 13º Salário'!$J139)-VLOOKUP('Cálculo do 13º Salário'!$J139,'Valores de INSS e IRRF'!$G$9:$J$13,4,1)-MAX(0,978.62-0.133145*'Cálculo do 13º Salário'!$G139))</f>
        <v>0</v>
      </c>
      <c r="L139" s="26">
        <f t="shared" si="14"/>
        <v>0</v>
      </c>
      <c r="M139" s="42"/>
      <c r="N139" s="50"/>
      <c r="O139" s="51"/>
    </row>
    <row r="140" spans="1:15" ht="12.75" customHeight="1" x14ac:dyDescent="0.25">
      <c r="A140" s="8"/>
      <c r="B140" s="8"/>
      <c r="C140" s="28"/>
      <c r="D140" s="29"/>
      <c r="E140" s="26"/>
      <c r="F140" s="8"/>
      <c r="G140" s="26">
        <f t="shared" si="12"/>
        <v>0</v>
      </c>
      <c r="H140" s="26">
        <f t="shared" si="13"/>
        <v>0</v>
      </c>
      <c r="I140" s="27">
        <f>IF('Cálculo do 13º Salário'!$G140&lt;=INSSMax,(VLOOKUP('Cálculo do 13º Salário'!$G140,'Valores de INSS e IRRF'!$B$9:$E$13,3,1)*'Cálculo do 13º Salário'!$G140)-VLOOKUP('Cálculo do 13º Salário'!$G140,'Valores de INSS e IRRF'!$B$9:$E$13,4,1),(INSSMax*AliqMaxINSS)-DeducaoMaxINSS)</f>
        <v>0</v>
      </c>
      <c r="J140" s="26">
        <f>'Cálculo do 13º Salário'!$F140-'Cálculo do 13º Salário'!$I140-(('Cálculo do 13º Salário'!C140)*'Valores de INSS e IRRF'!$L$9)</f>
        <v>0</v>
      </c>
      <c r="K140" s="26">
        <f>MAX(0,(VLOOKUP('Cálculo do 13º Salário'!$J140,'Valores de INSS e IRRF'!$G$9:$J$13,3,1)*'Cálculo do 13º Salário'!$J140)-VLOOKUP('Cálculo do 13º Salário'!$J140,'Valores de INSS e IRRF'!$G$9:$J$13,4,1)-MAX(0,978.62-0.133145*'Cálculo do 13º Salário'!$G140))</f>
        <v>0</v>
      </c>
      <c r="L140" s="26">
        <f t="shared" si="14"/>
        <v>0</v>
      </c>
      <c r="M140" s="42"/>
      <c r="N140" s="48"/>
      <c r="O140" s="49"/>
    </row>
    <row r="141" spans="1:15" ht="12.75" customHeight="1" x14ac:dyDescent="0.25">
      <c r="A141" s="33"/>
      <c r="B141" s="33"/>
      <c r="C141" s="34"/>
      <c r="D141" s="35"/>
      <c r="E141" s="26"/>
      <c r="F141" s="33"/>
      <c r="G141" s="26">
        <f t="shared" si="12"/>
        <v>0</v>
      </c>
      <c r="H141" s="26">
        <f t="shared" si="13"/>
        <v>0</v>
      </c>
      <c r="I141" s="27">
        <f>IF('Cálculo do 13º Salário'!$G141&lt;=INSSMax,(VLOOKUP('Cálculo do 13º Salário'!$G141,'Valores de INSS e IRRF'!$B$9:$E$13,3,1)*'Cálculo do 13º Salário'!$G141)-VLOOKUP('Cálculo do 13º Salário'!$G141,'Valores de INSS e IRRF'!$B$9:$E$13,4,1),(INSSMax*AliqMaxINSS)-DeducaoMaxINSS)</f>
        <v>0</v>
      </c>
      <c r="J141" s="26">
        <f>'Cálculo do 13º Salário'!$F141-'Cálculo do 13º Salário'!$I141-(('Cálculo do 13º Salário'!C141)*'Valores de INSS e IRRF'!$L$9)</f>
        <v>0</v>
      </c>
      <c r="K141" s="26">
        <f>MAX(0,(VLOOKUP('Cálculo do 13º Salário'!$J141,'Valores de INSS e IRRF'!$G$9:$J$13,3,1)*'Cálculo do 13º Salário'!$J141)-VLOOKUP('Cálculo do 13º Salário'!$J141,'Valores de INSS e IRRF'!$G$9:$J$13,4,1)-MAX(0,978.62-0.133145*'Cálculo do 13º Salário'!$G141))</f>
        <v>0</v>
      </c>
      <c r="L141" s="26">
        <f t="shared" si="14"/>
        <v>0</v>
      </c>
      <c r="M141" s="42"/>
      <c r="N141" s="50"/>
      <c r="O141" s="51"/>
    </row>
    <row r="142" spans="1:15" ht="12.75" customHeight="1" x14ac:dyDescent="0.25">
      <c r="A142" s="8"/>
      <c r="B142" s="8"/>
      <c r="C142" s="28"/>
      <c r="D142" s="29"/>
      <c r="E142" s="26"/>
      <c r="F142" s="8"/>
      <c r="G142" s="26">
        <f t="shared" si="12"/>
        <v>0</v>
      </c>
      <c r="H142" s="26">
        <f t="shared" si="13"/>
        <v>0</v>
      </c>
      <c r="I142" s="27">
        <f>IF('Cálculo do 13º Salário'!$G142&lt;=INSSMax,(VLOOKUP('Cálculo do 13º Salário'!$G142,'Valores de INSS e IRRF'!$B$9:$E$13,3,1)*'Cálculo do 13º Salário'!$G142)-VLOOKUP('Cálculo do 13º Salário'!$G142,'Valores de INSS e IRRF'!$B$9:$E$13,4,1),(INSSMax*AliqMaxINSS)-DeducaoMaxINSS)</f>
        <v>0</v>
      </c>
      <c r="J142" s="26">
        <f>'Cálculo do 13º Salário'!$F142-'Cálculo do 13º Salário'!$I142-(('Cálculo do 13º Salário'!C142)*'Valores de INSS e IRRF'!$L$9)</f>
        <v>0</v>
      </c>
      <c r="K142" s="26">
        <f>MAX(0,(VLOOKUP('Cálculo do 13º Salário'!$J142,'Valores de INSS e IRRF'!$G$9:$J$13,3,1)*'Cálculo do 13º Salário'!$J142)-VLOOKUP('Cálculo do 13º Salário'!$J142,'Valores de INSS e IRRF'!$G$9:$J$13,4,1)-MAX(0,978.62-0.133145*'Cálculo do 13º Salário'!$G142))</f>
        <v>0</v>
      </c>
      <c r="L142" s="26">
        <f t="shared" si="14"/>
        <v>0</v>
      </c>
      <c r="M142" s="42"/>
      <c r="N142" s="48"/>
      <c r="O142" s="49"/>
    </row>
    <row r="143" spans="1:15" ht="12.75" customHeight="1" x14ac:dyDescent="0.25">
      <c r="A143" s="33"/>
      <c r="B143" s="33"/>
      <c r="C143" s="34"/>
      <c r="D143" s="35"/>
      <c r="E143" s="26"/>
      <c r="F143" s="33"/>
      <c r="G143" s="26">
        <f t="shared" si="12"/>
        <v>0</v>
      </c>
      <c r="H143" s="26">
        <f t="shared" si="13"/>
        <v>0</v>
      </c>
      <c r="I143" s="27">
        <f>IF('Cálculo do 13º Salário'!$G143&lt;=INSSMax,(VLOOKUP('Cálculo do 13º Salário'!$G143,'Valores de INSS e IRRF'!$B$9:$E$13,3,1)*'Cálculo do 13º Salário'!$G143)-VLOOKUP('Cálculo do 13º Salário'!$G143,'Valores de INSS e IRRF'!$B$9:$E$13,4,1),(INSSMax*AliqMaxINSS)-DeducaoMaxINSS)</f>
        <v>0</v>
      </c>
      <c r="J143" s="26">
        <f>'Cálculo do 13º Salário'!$F143-'Cálculo do 13º Salário'!$I143-(('Cálculo do 13º Salário'!C143)*'Valores de INSS e IRRF'!$L$9)</f>
        <v>0</v>
      </c>
      <c r="K143" s="26">
        <f>MAX(0,(VLOOKUP('Cálculo do 13º Salário'!$J143,'Valores de INSS e IRRF'!$G$9:$J$13,3,1)*'Cálculo do 13º Salário'!$J143)-VLOOKUP('Cálculo do 13º Salário'!$J143,'Valores de INSS e IRRF'!$G$9:$J$13,4,1)-MAX(0,978.62-0.133145*'Cálculo do 13º Salário'!$G143))</f>
        <v>0</v>
      </c>
      <c r="L143" s="26">
        <f t="shared" si="14"/>
        <v>0</v>
      </c>
      <c r="M143" s="42"/>
      <c r="N143" s="50"/>
      <c r="O143" s="51"/>
    </row>
    <row r="144" spans="1:15" ht="12.75" customHeight="1" x14ac:dyDescent="0.25">
      <c r="A144" s="8"/>
      <c r="B144" s="8"/>
      <c r="C144" s="28"/>
      <c r="D144" s="29"/>
      <c r="E144" s="26"/>
      <c r="F144" s="8"/>
      <c r="G144" s="26">
        <f t="shared" si="12"/>
        <v>0</v>
      </c>
      <c r="H144" s="26">
        <f t="shared" si="13"/>
        <v>0</v>
      </c>
      <c r="I144" s="27">
        <f>IF('Cálculo do 13º Salário'!$G144&lt;=INSSMax,(VLOOKUP('Cálculo do 13º Salário'!$G144,'Valores de INSS e IRRF'!$B$9:$E$13,3,1)*'Cálculo do 13º Salário'!$G144)-VLOOKUP('Cálculo do 13º Salário'!$G144,'Valores de INSS e IRRF'!$B$9:$E$13,4,1),(INSSMax*AliqMaxINSS)-DeducaoMaxINSS)</f>
        <v>0</v>
      </c>
      <c r="J144" s="26">
        <f>'Cálculo do 13º Salário'!$F144-'Cálculo do 13º Salário'!$I144-(('Cálculo do 13º Salário'!C144)*'Valores de INSS e IRRF'!$L$9)</f>
        <v>0</v>
      </c>
      <c r="K144" s="26">
        <f>MAX(0,(VLOOKUP('Cálculo do 13º Salário'!$J144,'Valores de INSS e IRRF'!$G$9:$J$13,3,1)*'Cálculo do 13º Salário'!$J144)-VLOOKUP('Cálculo do 13º Salário'!$J144,'Valores de INSS e IRRF'!$G$9:$J$13,4,1)-MAX(0,978.62-0.133145*'Cálculo do 13º Salário'!$G144))</f>
        <v>0</v>
      </c>
      <c r="L144" s="26">
        <f t="shared" si="14"/>
        <v>0</v>
      </c>
      <c r="M144" s="42"/>
      <c r="N144" s="48"/>
      <c r="O144" s="49"/>
    </row>
    <row r="145" spans="1:15" ht="12.75" customHeight="1" x14ac:dyDescent="0.25">
      <c r="A145" s="33"/>
      <c r="B145" s="33"/>
      <c r="C145" s="34"/>
      <c r="D145" s="35"/>
      <c r="E145" s="26"/>
      <c r="F145" s="33"/>
      <c r="G145" s="26">
        <f t="shared" si="12"/>
        <v>0</v>
      </c>
      <c r="H145" s="26">
        <f t="shared" si="13"/>
        <v>0</v>
      </c>
      <c r="I145" s="27">
        <f>IF('Cálculo do 13º Salário'!$G145&lt;=INSSMax,(VLOOKUP('Cálculo do 13º Salário'!$G145,'Valores de INSS e IRRF'!$B$9:$E$13,3,1)*'Cálculo do 13º Salário'!$G145)-VLOOKUP('Cálculo do 13º Salário'!$G145,'Valores de INSS e IRRF'!$B$9:$E$13,4,1),(INSSMax*AliqMaxINSS)-DeducaoMaxINSS)</f>
        <v>0</v>
      </c>
      <c r="J145" s="26">
        <f>'Cálculo do 13º Salário'!$F145-'Cálculo do 13º Salário'!$I145-(('Cálculo do 13º Salário'!C145)*'Valores de INSS e IRRF'!$L$9)</f>
        <v>0</v>
      </c>
      <c r="K145" s="26">
        <f>MAX(0,(VLOOKUP('Cálculo do 13º Salário'!$J145,'Valores de INSS e IRRF'!$G$9:$J$13,3,1)*'Cálculo do 13º Salário'!$J145)-VLOOKUP('Cálculo do 13º Salário'!$J145,'Valores de INSS e IRRF'!$G$9:$J$13,4,1)-MAX(0,978.62-0.133145*'Cálculo do 13º Salário'!$G145))</f>
        <v>0</v>
      </c>
      <c r="L145" s="26">
        <f t="shared" si="14"/>
        <v>0</v>
      </c>
      <c r="M145" s="42"/>
      <c r="N145" s="50"/>
      <c r="O145" s="51"/>
    </row>
    <row r="146" spans="1:15" ht="12.75" customHeight="1" x14ac:dyDescent="0.25">
      <c r="A146" s="8"/>
      <c r="B146" s="8"/>
      <c r="C146" s="28"/>
      <c r="D146" s="29"/>
      <c r="E146" s="26"/>
      <c r="F146" s="8"/>
      <c r="G146" s="26">
        <f t="shared" si="12"/>
        <v>0</v>
      </c>
      <c r="H146" s="26">
        <f t="shared" si="13"/>
        <v>0</v>
      </c>
      <c r="I146" s="27">
        <f>IF('Cálculo do 13º Salário'!$G146&lt;=INSSMax,(VLOOKUP('Cálculo do 13º Salário'!$G146,'Valores de INSS e IRRF'!$B$9:$E$13,3,1)*'Cálculo do 13º Salário'!$G146)-VLOOKUP('Cálculo do 13º Salário'!$G146,'Valores de INSS e IRRF'!$B$9:$E$13,4,1),(INSSMax*AliqMaxINSS)-DeducaoMaxINSS)</f>
        <v>0</v>
      </c>
      <c r="J146" s="26">
        <f>'Cálculo do 13º Salário'!$F146-'Cálculo do 13º Salário'!$I146-(('Cálculo do 13º Salário'!C146)*'Valores de INSS e IRRF'!$L$9)</f>
        <v>0</v>
      </c>
      <c r="K146" s="26">
        <f>MAX(0,(VLOOKUP('Cálculo do 13º Salário'!$J146,'Valores de INSS e IRRF'!$G$9:$J$13,3,1)*'Cálculo do 13º Salário'!$J146)-VLOOKUP('Cálculo do 13º Salário'!$J146,'Valores de INSS e IRRF'!$G$9:$J$13,4,1)-MAX(0,978.62-0.133145*'Cálculo do 13º Salário'!$G146))</f>
        <v>0</v>
      </c>
      <c r="L146" s="26">
        <f t="shared" si="14"/>
        <v>0</v>
      </c>
      <c r="M146" s="42"/>
      <c r="N146" s="48"/>
      <c r="O146" s="49"/>
    </row>
    <row r="147" spans="1:15" ht="12.75" customHeight="1" x14ac:dyDescent="0.25">
      <c r="A147" s="33"/>
      <c r="B147" s="33"/>
      <c r="C147" s="34"/>
      <c r="D147" s="35"/>
      <c r="E147" s="26"/>
      <c r="F147" s="33"/>
      <c r="G147" s="26">
        <f t="shared" si="12"/>
        <v>0</v>
      </c>
      <c r="H147" s="26">
        <f t="shared" si="13"/>
        <v>0</v>
      </c>
      <c r="I147" s="27">
        <f>IF('Cálculo do 13º Salário'!$G147&lt;=INSSMax,(VLOOKUP('Cálculo do 13º Salário'!$G147,'Valores de INSS e IRRF'!$B$9:$E$13,3,1)*'Cálculo do 13º Salário'!$G147)-VLOOKUP('Cálculo do 13º Salário'!$G147,'Valores de INSS e IRRF'!$B$9:$E$13,4,1),(INSSMax*AliqMaxINSS)-DeducaoMaxINSS)</f>
        <v>0</v>
      </c>
      <c r="J147" s="26">
        <f>'Cálculo do 13º Salário'!$F147-'Cálculo do 13º Salário'!$I147-(('Cálculo do 13º Salário'!C147)*'Valores de INSS e IRRF'!$L$9)</f>
        <v>0</v>
      </c>
      <c r="K147" s="26">
        <f>MAX(0,(VLOOKUP('Cálculo do 13º Salário'!$J147,'Valores de INSS e IRRF'!$G$9:$J$13,3,1)*'Cálculo do 13º Salário'!$J147)-VLOOKUP('Cálculo do 13º Salário'!$J147,'Valores de INSS e IRRF'!$G$9:$J$13,4,1)-MAX(0,978.62-0.133145*'Cálculo do 13º Salário'!$G147))</f>
        <v>0</v>
      </c>
      <c r="L147" s="26">
        <f t="shared" si="14"/>
        <v>0</v>
      </c>
      <c r="M147" s="42"/>
      <c r="N147" s="50"/>
      <c r="O147" s="51"/>
    </row>
    <row r="148" spans="1:15" ht="12.75" customHeight="1" x14ac:dyDescent="0.25">
      <c r="A148" s="8"/>
      <c r="B148" s="8"/>
      <c r="C148" s="28"/>
      <c r="D148" s="29"/>
      <c r="E148" s="26"/>
      <c r="F148" s="8"/>
      <c r="G148" s="26">
        <f t="shared" si="12"/>
        <v>0</v>
      </c>
      <c r="H148" s="26">
        <f t="shared" si="13"/>
        <v>0</v>
      </c>
      <c r="I148" s="27">
        <f>IF('Cálculo do 13º Salário'!$G148&lt;=INSSMax,(VLOOKUP('Cálculo do 13º Salário'!$G148,'Valores de INSS e IRRF'!$B$9:$E$13,3,1)*'Cálculo do 13º Salário'!$G148)-VLOOKUP('Cálculo do 13º Salário'!$G148,'Valores de INSS e IRRF'!$B$9:$E$13,4,1),(INSSMax*AliqMaxINSS)-DeducaoMaxINSS)</f>
        <v>0</v>
      </c>
      <c r="J148" s="26">
        <f>'Cálculo do 13º Salário'!$F148-'Cálculo do 13º Salário'!$I148-(('Cálculo do 13º Salário'!C148)*'Valores de INSS e IRRF'!$L$9)</f>
        <v>0</v>
      </c>
      <c r="K148" s="26">
        <f>MAX(0,(VLOOKUP('Cálculo do 13º Salário'!$J148,'Valores de INSS e IRRF'!$G$9:$J$13,3,1)*'Cálculo do 13º Salário'!$J148)-VLOOKUP('Cálculo do 13º Salário'!$J148,'Valores de INSS e IRRF'!$G$9:$J$13,4,1)-MAX(0,978.62-0.133145*'Cálculo do 13º Salário'!$G148))</f>
        <v>0</v>
      </c>
      <c r="L148" s="26">
        <f t="shared" si="14"/>
        <v>0</v>
      </c>
      <c r="M148" s="42"/>
      <c r="N148" s="48"/>
      <c r="O148" s="49"/>
    </row>
    <row r="149" spans="1:15" ht="12.75" customHeight="1" x14ac:dyDescent="0.25">
      <c r="A149" s="33"/>
      <c r="B149" s="33"/>
      <c r="C149" s="34"/>
      <c r="D149" s="35"/>
      <c r="E149" s="26"/>
      <c r="F149" s="33"/>
      <c r="G149" s="26">
        <f t="shared" si="12"/>
        <v>0</v>
      </c>
      <c r="H149" s="26">
        <f t="shared" si="13"/>
        <v>0</v>
      </c>
      <c r="I149" s="27">
        <f>IF('Cálculo do 13º Salário'!$G149&lt;=INSSMax,(VLOOKUP('Cálculo do 13º Salário'!$G149,'Valores de INSS e IRRF'!$B$9:$E$13,3,1)*'Cálculo do 13º Salário'!$G149)-VLOOKUP('Cálculo do 13º Salário'!$G149,'Valores de INSS e IRRF'!$B$9:$E$13,4,1),(INSSMax*AliqMaxINSS)-DeducaoMaxINSS)</f>
        <v>0</v>
      </c>
      <c r="J149" s="26">
        <f>'Cálculo do 13º Salário'!$F149-'Cálculo do 13º Salário'!$I149-(('Cálculo do 13º Salário'!C149)*'Valores de INSS e IRRF'!$L$9)</f>
        <v>0</v>
      </c>
      <c r="K149" s="26">
        <f>MAX(0,(VLOOKUP('Cálculo do 13º Salário'!$J149,'Valores de INSS e IRRF'!$G$9:$J$13,3,1)*'Cálculo do 13º Salário'!$J149)-VLOOKUP('Cálculo do 13º Salário'!$J149,'Valores de INSS e IRRF'!$G$9:$J$13,4,1)-MAX(0,978.62-0.133145*'Cálculo do 13º Salário'!$G149))</f>
        <v>0</v>
      </c>
      <c r="L149" s="26">
        <f t="shared" si="14"/>
        <v>0</v>
      </c>
      <c r="M149" s="42"/>
      <c r="N149" s="50"/>
      <c r="O149" s="51"/>
    </row>
    <row r="150" spans="1:15" ht="12.75" customHeight="1" x14ac:dyDescent="0.25">
      <c r="A150" s="8"/>
      <c r="B150" s="8"/>
      <c r="C150" s="28"/>
      <c r="D150" s="29"/>
      <c r="E150" s="26"/>
      <c r="F150" s="8"/>
      <c r="G150" s="26">
        <f t="shared" si="12"/>
        <v>0</v>
      </c>
      <c r="H150" s="26">
        <f t="shared" si="13"/>
        <v>0</v>
      </c>
      <c r="I150" s="27">
        <f>IF('Cálculo do 13º Salário'!$G150&lt;=INSSMax,(VLOOKUP('Cálculo do 13º Salário'!$G150,'Valores de INSS e IRRF'!$B$9:$E$13,3,1)*'Cálculo do 13º Salário'!$G150)-VLOOKUP('Cálculo do 13º Salário'!$G150,'Valores de INSS e IRRF'!$B$9:$E$13,4,1),(INSSMax*AliqMaxINSS)-DeducaoMaxINSS)</f>
        <v>0</v>
      </c>
      <c r="J150" s="26">
        <f>'Cálculo do 13º Salário'!$F150-'Cálculo do 13º Salário'!$I150-(('Cálculo do 13º Salário'!C150)*'Valores de INSS e IRRF'!$L$9)</f>
        <v>0</v>
      </c>
      <c r="K150" s="26">
        <f>MAX(0,(VLOOKUP('Cálculo do 13º Salário'!$J150,'Valores de INSS e IRRF'!$G$9:$J$13,3,1)*'Cálculo do 13º Salário'!$J150)-VLOOKUP('Cálculo do 13º Salário'!$J150,'Valores de INSS e IRRF'!$G$9:$J$13,4,1)-MAX(0,978.62-0.133145*'Cálculo do 13º Salário'!$G150))</f>
        <v>0</v>
      </c>
      <c r="L150" s="26">
        <f t="shared" si="14"/>
        <v>0</v>
      </c>
      <c r="M150" s="42"/>
      <c r="N150" s="48"/>
      <c r="O150" s="49"/>
    </row>
    <row r="151" spans="1:15" ht="12.75" customHeight="1" x14ac:dyDescent="0.25">
      <c r="A151" s="33"/>
      <c r="B151" s="33"/>
      <c r="C151" s="34"/>
      <c r="D151" s="35"/>
      <c r="E151" s="26"/>
      <c r="F151" s="33"/>
      <c r="G151" s="26">
        <f t="shared" si="12"/>
        <v>0</v>
      </c>
      <c r="H151" s="26">
        <f t="shared" si="13"/>
        <v>0</v>
      </c>
      <c r="I151" s="27">
        <f>IF('Cálculo do 13º Salário'!$G151&lt;=INSSMax,(VLOOKUP('Cálculo do 13º Salário'!$G151,'Valores de INSS e IRRF'!$B$9:$E$13,3,1)*'Cálculo do 13º Salário'!$G151)-VLOOKUP('Cálculo do 13º Salário'!$G151,'Valores de INSS e IRRF'!$B$9:$E$13,4,1),(INSSMax*AliqMaxINSS)-DeducaoMaxINSS)</f>
        <v>0</v>
      </c>
      <c r="J151" s="26">
        <f>'Cálculo do 13º Salário'!$F151-'Cálculo do 13º Salário'!$I151-(('Cálculo do 13º Salário'!C151)*'Valores de INSS e IRRF'!$L$9)</f>
        <v>0</v>
      </c>
      <c r="K151" s="26">
        <f>MAX(0,(VLOOKUP('Cálculo do 13º Salário'!$J151,'Valores de INSS e IRRF'!$G$9:$J$13,3,1)*'Cálculo do 13º Salário'!$J151)-VLOOKUP('Cálculo do 13º Salário'!$J151,'Valores de INSS e IRRF'!$G$9:$J$13,4,1)-MAX(0,978.62-0.133145*'Cálculo do 13º Salário'!$G151))</f>
        <v>0</v>
      </c>
      <c r="L151" s="26">
        <f t="shared" si="14"/>
        <v>0</v>
      </c>
      <c r="M151" s="42"/>
      <c r="N151" s="50"/>
      <c r="O151" s="51"/>
    </row>
    <row r="152" spans="1:15" ht="12.75" customHeight="1" x14ac:dyDescent="0.25">
      <c r="A152" s="8"/>
      <c r="B152" s="8"/>
      <c r="C152" s="28"/>
      <c r="D152" s="29"/>
      <c r="E152" s="26"/>
      <c r="F152" s="8"/>
      <c r="G152" s="26">
        <f t="shared" si="12"/>
        <v>0</v>
      </c>
      <c r="H152" s="26">
        <f t="shared" si="13"/>
        <v>0</v>
      </c>
      <c r="I152" s="27">
        <f>IF('Cálculo do 13º Salário'!$G152&lt;=INSSMax,(VLOOKUP('Cálculo do 13º Salário'!$G152,'Valores de INSS e IRRF'!$B$9:$E$13,3,1)*'Cálculo do 13º Salário'!$G152)-VLOOKUP('Cálculo do 13º Salário'!$G152,'Valores de INSS e IRRF'!$B$9:$E$13,4,1),(INSSMax*AliqMaxINSS)-DeducaoMaxINSS)</f>
        <v>0</v>
      </c>
      <c r="J152" s="26">
        <f>'Cálculo do 13º Salário'!$F152-'Cálculo do 13º Salário'!$I152-(('Cálculo do 13º Salário'!C152)*'Valores de INSS e IRRF'!$L$9)</f>
        <v>0</v>
      </c>
      <c r="K152" s="26">
        <f>MAX(0,(VLOOKUP('Cálculo do 13º Salário'!$J152,'Valores de INSS e IRRF'!$G$9:$J$13,3,1)*'Cálculo do 13º Salário'!$J152)-VLOOKUP('Cálculo do 13º Salário'!$J152,'Valores de INSS e IRRF'!$G$9:$J$13,4,1)-MAX(0,978.62-0.133145*'Cálculo do 13º Salário'!$G152))</f>
        <v>0</v>
      </c>
      <c r="L152" s="26">
        <f t="shared" si="14"/>
        <v>0</v>
      </c>
      <c r="M152" s="42"/>
      <c r="N152" s="48"/>
      <c r="O152" s="49"/>
    </row>
    <row r="153" spans="1:15" ht="12.75" customHeight="1" x14ac:dyDescent="0.25">
      <c r="A153" s="33"/>
      <c r="B153" s="33"/>
      <c r="C153" s="34"/>
      <c r="D153" s="35"/>
      <c r="E153" s="26"/>
      <c r="F153" s="33"/>
      <c r="G153" s="26">
        <f t="shared" si="12"/>
        <v>0</v>
      </c>
      <c r="H153" s="26">
        <f t="shared" si="13"/>
        <v>0</v>
      </c>
      <c r="I153" s="27">
        <f>IF('Cálculo do 13º Salário'!$G153&lt;=INSSMax,(VLOOKUP('Cálculo do 13º Salário'!$G153,'Valores de INSS e IRRF'!$B$9:$E$13,3,1)*'Cálculo do 13º Salário'!$G153)-VLOOKUP('Cálculo do 13º Salário'!$G153,'Valores de INSS e IRRF'!$B$9:$E$13,4,1),(INSSMax*AliqMaxINSS)-DeducaoMaxINSS)</f>
        <v>0</v>
      </c>
      <c r="J153" s="26">
        <f>'Cálculo do 13º Salário'!$F153-'Cálculo do 13º Salário'!$I153-(('Cálculo do 13º Salário'!C153)*'Valores de INSS e IRRF'!$L$9)</f>
        <v>0</v>
      </c>
      <c r="K153" s="26">
        <f>MAX(0,(VLOOKUP('Cálculo do 13º Salário'!$J153,'Valores de INSS e IRRF'!$G$9:$J$13,3,1)*'Cálculo do 13º Salário'!$J153)-VLOOKUP('Cálculo do 13º Salário'!$J153,'Valores de INSS e IRRF'!$G$9:$J$13,4,1)-MAX(0,978.62-0.133145*'Cálculo do 13º Salário'!$G153))</f>
        <v>0</v>
      </c>
      <c r="L153" s="26">
        <f t="shared" si="14"/>
        <v>0</v>
      </c>
      <c r="M153" s="42"/>
      <c r="N153" s="52"/>
      <c r="O153" s="53"/>
    </row>
    <row r="154" spans="1:15" ht="12.75" customHeight="1" x14ac:dyDescent="0.25">
      <c r="A154" s="8"/>
      <c r="B154" s="8"/>
      <c r="C154" s="28"/>
      <c r="D154" s="29"/>
      <c r="E154" s="26"/>
      <c r="F154" s="8"/>
      <c r="G154" s="26">
        <f t="shared" si="12"/>
        <v>0</v>
      </c>
      <c r="H154" s="26">
        <f t="shared" si="13"/>
        <v>0</v>
      </c>
      <c r="I154" s="27">
        <f>IF('Cálculo do 13º Salário'!$G154&lt;=INSSMax,(VLOOKUP('Cálculo do 13º Salário'!$G154,'Valores de INSS e IRRF'!$B$9:$E$13,3,1)*'Cálculo do 13º Salário'!$G154)-VLOOKUP('Cálculo do 13º Salário'!$G154,'Valores de INSS e IRRF'!$B$9:$E$13,4,1),(INSSMax*AliqMaxINSS)-DeducaoMaxINSS)</f>
        <v>0</v>
      </c>
      <c r="J154" s="26">
        <f>'Cálculo do 13º Salário'!$F154-'Cálculo do 13º Salário'!$I154-(('Cálculo do 13º Salário'!C154)*'Valores de INSS e IRRF'!$L$9)</f>
        <v>0</v>
      </c>
      <c r="K154" s="26">
        <f>MAX(0,(VLOOKUP('Cálculo do 13º Salário'!$J154,'Valores de INSS e IRRF'!$G$9:$J$13,3,1)*'Cálculo do 13º Salário'!$J154)-VLOOKUP('Cálculo do 13º Salário'!$J154,'Valores de INSS e IRRF'!$G$9:$J$13,4,1)-MAX(0,978.62-0.133145*'Cálculo do 13º Salário'!$G154))</f>
        <v>0</v>
      </c>
      <c r="L154" s="26">
        <f t="shared" si="14"/>
        <v>0</v>
      </c>
      <c r="M154" s="42"/>
    </row>
    <row r="155" spans="1:15" ht="12.75" customHeight="1" x14ac:dyDescent="0.25">
      <c r="A155" s="33"/>
      <c r="B155" s="33"/>
      <c r="C155" s="34"/>
      <c r="D155" s="35"/>
      <c r="E155" s="26"/>
      <c r="F155" s="33"/>
      <c r="G155" s="26">
        <f t="shared" si="12"/>
        <v>0</v>
      </c>
      <c r="H155" s="26">
        <f t="shared" si="13"/>
        <v>0</v>
      </c>
      <c r="I155" s="27">
        <f>IF('Cálculo do 13º Salário'!$G155&lt;=INSSMax,(VLOOKUP('Cálculo do 13º Salário'!$G155,'Valores de INSS e IRRF'!$B$9:$E$13,3,1)*'Cálculo do 13º Salário'!$G155)-VLOOKUP('Cálculo do 13º Salário'!$G155,'Valores de INSS e IRRF'!$B$9:$E$13,4,1),(INSSMax*AliqMaxINSS)-DeducaoMaxINSS)</f>
        <v>0</v>
      </c>
      <c r="J155" s="26">
        <f>'Cálculo do 13º Salário'!$F155-'Cálculo do 13º Salário'!$I155-(('Cálculo do 13º Salário'!C155)*'Valores de INSS e IRRF'!$L$9)</f>
        <v>0</v>
      </c>
      <c r="K155" s="26">
        <f>MAX(0,(VLOOKUP('Cálculo do 13º Salário'!$J155,'Valores de INSS e IRRF'!$G$9:$J$13,3,1)*'Cálculo do 13º Salário'!$J155)-VLOOKUP('Cálculo do 13º Salário'!$J155,'Valores de INSS e IRRF'!$G$9:$J$13,4,1)-MAX(0,978.62-0.133145*'Cálculo do 13º Salário'!$G155))</f>
        <v>0</v>
      </c>
      <c r="L155" s="26">
        <f t="shared" si="14"/>
        <v>0</v>
      </c>
      <c r="M155" s="42"/>
      <c r="N155" s="52"/>
      <c r="O155" s="53"/>
    </row>
    <row r="156" spans="1:15" ht="12.75" customHeight="1" x14ac:dyDescent="0.25">
      <c r="A156" s="8"/>
      <c r="B156" s="8"/>
      <c r="C156" s="28"/>
      <c r="D156" s="29"/>
      <c r="E156" s="26"/>
      <c r="F156" s="8"/>
      <c r="G156" s="26">
        <f t="shared" si="12"/>
        <v>0</v>
      </c>
      <c r="H156" s="26">
        <f t="shared" si="13"/>
        <v>0</v>
      </c>
      <c r="I156" s="27">
        <f>IF('Cálculo do 13º Salário'!$G156&lt;=INSSMax,(VLOOKUP('Cálculo do 13º Salário'!$G156,'Valores de INSS e IRRF'!$B$9:$E$13,3,1)*'Cálculo do 13º Salário'!$G156)-VLOOKUP('Cálculo do 13º Salário'!$G156,'Valores de INSS e IRRF'!$B$9:$E$13,4,1),(INSSMax*AliqMaxINSS)-DeducaoMaxINSS)</f>
        <v>0</v>
      </c>
      <c r="J156" s="26">
        <f>'Cálculo do 13º Salário'!$F156-'Cálculo do 13º Salário'!$I156-(('Cálculo do 13º Salário'!C156)*'Valores de INSS e IRRF'!$L$9)</f>
        <v>0</v>
      </c>
      <c r="K156" s="26">
        <f>MAX(0,(VLOOKUP('Cálculo do 13º Salário'!$J156,'Valores de INSS e IRRF'!$G$9:$J$13,3,1)*'Cálculo do 13º Salário'!$J156)-VLOOKUP('Cálculo do 13º Salário'!$J156,'Valores de INSS e IRRF'!$G$9:$J$13,4,1)-MAX(0,978.62-0.133145*'Cálculo do 13º Salário'!$G156))</f>
        <v>0</v>
      </c>
      <c r="L156" s="26">
        <f t="shared" si="14"/>
        <v>0</v>
      </c>
      <c r="M156" s="42"/>
    </row>
    <row r="157" spans="1:15" ht="12.75" customHeight="1" x14ac:dyDescent="0.25">
      <c r="A157" s="33"/>
      <c r="B157" s="33"/>
      <c r="C157" s="34"/>
      <c r="D157" s="35"/>
      <c r="E157" s="26"/>
      <c r="F157" s="33"/>
      <c r="G157" s="26">
        <f t="shared" si="12"/>
        <v>0</v>
      </c>
      <c r="H157" s="26">
        <f t="shared" si="13"/>
        <v>0</v>
      </c>
      <c r="I157" s="27">
        <f>IF('Cálculo do 13º Salário'!$G157&lt;=INSSMax,(VLOOKUP('Cálculo do 13º Salário'!$G157,'Valores de INSS e IRRF'!$B$9:$E$13,3,1)*'Cálculo do 13º Salário'!$G157)-VLOOKUP('Cálculo do 13º Salário'!$G157,'Valores de INSS e IRRF'!$B$9:$E$13,4,1),(INSSMax*AliqMaxINSS)-DeducaoMaxINSS)</f>
        <v>0</v>
      </c>
      <c r="J157" s="26">
        <f>'Cálculo do 13º Salário'!$F157-'Cálculo do 13º Salário'!$I157-(('Cálculo do 13º Salário'!C157)*'Valores de INSS e IRRF'!$L$9)</f>
        <v>0</v>
      </c>
      <c r="K157" s="26">
        <f>MAX(0,(VLOOKUP('Cálculo do 13º Salário'!$J157,'Valores de INSS e IRRF'!$G$9:$J$13,3,1)*'Cálculo do 13º Salário'!$J157)-VLOOKUP('Cálculo do 13º Salário'!$J157,'Valores de INSS e IRRF'!$G$9:$J$13,4,1)-MAX(0,978.62-0.133145*'Cálculo do 13º Salário'!$G157))</f>
        <v>0</v>
      </c>
      <c r="L157" s="26">
        <f t="shared" si="14"/>
        <v>0</v>
      </c>
      <c r="M157" s="42"/>
      <c r="N157" s="52"/>
      <c r="O157" s="53"/>
    </row>
    <row r="158" spans="1:15" ht="12.75" customHeight="1" x14ac:dyDescent="0.25">
      <c r="A158" s="8"/>
      <c r="B158" s="8"/>
      <c r="C158" s="28"/>
      <c r="D158" s="29"/>
      <c r="E158" s="26"/>
      <c r="F158" s="8"/>
      <c r="G158" s="26">
        <f t="shared" si="12"/>
        <v>0</v>
      </c>
      <c r="H158" s="26">
        <f t="shared" si="13"/>
        <v>0</v>
      </c>
      <c r="I158" s="27">
        <f>IF('Cálculo do 13º Salário'!$G158&lt;=INSSMax,(VLOOKUP('Cálculo do 13º Salário'!$G158,'Valores de INSS e IRRF'!$B$9:$E$13,3,1)*'Cálculo do 13º Salário'!$G158)-VLOOKUP('Cálculo do 13º Salário'!$G158,'Valores de INSS e IRRF'!$B$9:$E$13,4,1),(INSSMax*AliqMaxINSS)-DeducaoMaxINSS)</f>
        <v>0</v>
      </c>
      <c r="J158" s="26">
        <f>'Cálculo do 13º Salário'!$F158-'Cálculo do 13º Salário'!$I158-(('Cálculo do 13º Salário'!C158)*'Valores de INSS e IRRF'!$L$9)</f>
        <v>0</v>
      </c>
      <c r="K158" s="26">
        <f>MAX(0,(VLOOKUP('Cálculo do 13º Salário'!$J158,'Valores de INSS e IRRF'!$G$9:$J$13,3,1)*'Cálculo do 13º Salário'!$J158)-VLOOKUP('Cálculo do 13º Salário'!$J158,'Valores de INSS e IRRF'!$G$9:$J$13,4,1)-MAX(0,978.62-0.133145*'Cálculo do 13º Salário'!$G158))</f>
        <v>0</v>
      </c>
      <c r="L158" s="26">
        <f t="shared" si="14"/>
        <v>0</v>
      </c>
      <c r="M158" s="42"/>
    </row>
    <row r="159" spans="1:15" ht="12.75" customHeight="1" x14ac:dyDescent="0.25">
      <c r="A159" s="33"/>
      <c r="B159" s="33"/>
      <c r="C159" s="34"/>
      <c r="D159" s="35"/>
      <c r="E159" s="26"/>
      <c r="F159" s="33"/>
      <c r="G159" s="26">
        <f t="shared" si="12"/>
        <v>0</v>
      </c>
      <c r="H159" s="26">
        <f t="shared" si="13"/>
        <v>0</v>
      </c>
      <c r="I159" s="27">
        <f>IF('Cálculo do 13º Salário'!$G159&lt;=INSSMax,(VLOOKUP('Cálculo do 13º Salário'!$G159,'Valores de INSS e IRRF'!$B$9:$E$13,3,1)*'Cálculo do 13º Salário'!$G159)-VLOOKUP('Cálculo do 13º Salário'!$G159,'Valores de INSS e IRRF'!$B$9:$E$13,4,1),(INSSMax*AliqMaxINSS)-DeducaoMaxINSS)</f>
        <v>0</v>
      </c>
      <c r="J159" s="26">
        <f>'Cálculo do 13º Salário'!$F159-'Cálculo do 13º Salário'!$I159-(('Cálculo do 13º Salário'!C159)*'Valores de INSS e IRRF'!$L$9)</f>
        <v>0</v>
      </c>
      <c r="K159" s="26">
        <f>MAX(0,(VLOOKUP('Cálculo do 13º Salário'!$J159,'Valores de INSS e IRRF'!$G$9:$J$13,3,1)*'Cálculo do 13º Salário'!$J159)-VLOOKUP('Cálculo do 13º Salário'!$J159,'Valores de INSS e IRRF'!$G$9:$J$13,4,1)-MAX(0,978.62-0.133145*'Cálculo do 13º Salário'!$G159))</f>
        <v>0</v>
      </c>
      <c r="L159" s="26">
        <f t="shared" si="14"/>
        <v>0</v>
      </c>
      <c r="M159" s="42"/>
      <c r="N159" s="52"/>
      <c r="O159" s="53"/>
    </row>
    <row r="160" spans="1:15" ht="12.75" customHeight="1" x14ac:dyDescent="0.25">
      <c r="A160" s="8"/>
      <c r="B160" s="8"/>
      <c r="C160" s="28"/>
      <c r="D160" s="29"/>
      <c r="E160" s="26"/>
      <c r="F160" s="8"/>
      <c r="G160" s="26">
        <f t="shared" si="12"/>
        <v>0</v>
      </c>
      <c r="H160" s="26">
        <f t="shared" si="13"/>
        <v>0</v>
      </c>
      <c r="I160" s="27">
        <f>IF('Cálculo do 13º Salário'!$G160&lt;=INSSMax,(VLOOKUP('Cálculo do 13º Salário'!$G160,'Valores de INSS e IRRF'!$B$9:$E$13,3,1)*'Cálculo do 13º Salário'!$G160)-VLOOKUP('Cálculo do 13º Salário'!$G160,'Valores de INSS e IRRF'!$B$9:$E$13,4,1),(INSSMax*AliqMaxINSS)-DeducaoMaxINSS)</f>
        <v>0</v>
      </c>
      <c r="J160" s="26">
        <f>'Cálculo do 13º Salário'!$F160-'Cálculo do 13º Salário'!$I160-(('Cálculo do 13º Salário'!C160)*'Valores de INSS e IRRF'!$L$9)</f>
        <v>0</v>
      </c>
      <c r="K160" s="26">
        <f>MAX(0,(VLOOKUP('Cálculo do 13º Salário'!$J160,'Valores de INSS e IRRF'!$G$9:$J$13,3,1)*'Cálculo do 13º Salário'!$J160)-VLOOKUP('Cálculo do 13º Salário'!$J160,'Valores de INSS e IRRF'!$G$9:$J$13,4,1)-MAX(0,978.62-0.133145*'Cálculo do 13º Salário'!$G160))</f>
        <v>0</v>
      </c>
      <c r="L160" s="26">
        <f t="shared" si="14"/>
        <v>0</v>
      </c>
      <c r="M160" s="42"/>
    </row>
    <row r="161" spans="1:15" ht="12.75" customHeight="1" x14ac:dyDescent="0.25">
      <c r="A161" s="33"/>
      <c r="B161" s="33"/>
      <c r="C161" s="34"/>
      <c r="D161" s="35"/>
      <c r="E161" s="26"/>
      <c r="F161" s="33"/>
      <c r="G161" s="26">
        <f t="shared" si="12"/>
        <v>0</v>
      </c>
      <c r="H161" s="26">
        <f t="shared" si="13"/>
        <v>0</v>
      </c>
      <c r="I161" s="27">
        <f>IF('Cálculo do 13º Salário'!$G161&lt;=INSSMax,(VLOOKUP('Cálculo do 13º Salário'!$G161,'Valores de INSS e IRRF'!$B$9:$E$13,3,1)*'Cálculo do 13º Salário'!$G161)-VLOOKUP('Cálculo do 13º Salário'!$G161,'Valores de INSS e IRRF'!$B$9:$E$13,4,1),(INSSMax*AliqMaxINSS)-DeducaoMaxINSS)</f>
        <v>0</v>
      </c>
      <c r="J161" s="26">
        <f>'Cálculo do 13º Salário'!$F161-'Cálculo do 13º Salário'!$I161-(('Cálculo do 13º Salário'!C161)*'Valores de INSS e IRRF'!$L$9)</f>
        <v>0</v>
      </c>
      <c r="K161" s="26">
        <f>MAX(0,(VLOOKUP('Cálculo do 13º Salário'!$J161,'Valores de INSS e IRRF'!$G$9:$J$13,3,1)*'Cálculo do 13º Salário'!$J161)-VLOOKUP('Cálculo do 13º Salário'!$J161,'Valores de INSS e IRRF'!$G$9:$J$13,4,1)-MAX(0,978.62-0.133145*'Cálculo do 13º Salário'!$G161))</f>
        <v>0</v>
      </c>
      <c r="L161" s="26">
        <f t="shared" si="14"/>
        <v>0</v>
      </c>
      <c r="M161" s="42"/>
      <c r="N161" s="52"/>
      <c r="O161" s="53"/>
    </row>
    <row r="162" spans="1:15" ht="12.75" customHeight="1" x14ac:dyDescent="0.25">
      <c r="A162" s="8"/>
      <c r="B162" s="8"/>
      <c r="C162" s="28"/>
      <c r="D162" s="29"/>
      <c r="E162" s="26"/>
      <c r="F162" s="8"/>
      <c r="G162" s="26">
        <f t="shared" si="12"/>
        <v>0</v>
      </c>
      <c r="H162" s="26">
        <f t="shared" si="13"/>
        <v>0</v>
      </c>
      <c r="I162" s="27">
        <f>IF('Cálculo do 13º Salário'!$G162&lt;=INSSMax,(VLOOKUP('Cálculo do 13º Salário'!$G162,'Valores de INSS e IRRF'!$B$9:$E$13,3,1)*'Cálculo do 13º Salário'!$G162)-VLOOKUP('Cálculo do 13º Salário'!$G162,'Valores de INSS e IRRF'!$B$9:$E$13,4,1),(INSSMax*AliqMaxINSS)-DeducaoMaxINSS)</f>
        <v>0</v>
      </c>
      <c r="J162" s="26">
        <f>'Cálculo do 13º Salário'!$F162-'Cálculo do 13º Salário'!$I162-(('Cálculo do 13º Salário'!C162)*'Valores de INSS e IRRF'!$L$9)</f>
        <v>0</v>
      </c>
      <c r="K162" s="26">
        <f>MAX(0,(VLOOKUP('Cálculo do 13º Salário'!$J162,'Valores de INSS e IRRF'!$G$9:$J$13,3,1)*'Cálculo do 13º Salário'!$J162)-VLOOKUP('Cálculo do 13º Salário'!$J162,'Valores de INSS e IRRF'!$G$9:$J$13,4,1)-MAX(0,978.62-0.133145*'Cálculo do 13º Salário'!$G162))</f>
        <v>0</v>
      </c>
      <c r="L162" s="26">
        <f t="shared" si="14"/>
        <v>0</v>
      </c>
      <c r="M162" s="42"/>
    </row>
    <row r="163" spans="1:15" ht="12.75" customHeight="1" x14ac:dyDescent="0.25">
      <c r="A163" s="33"/>
      <c r="B163" s="33"/>
      <c r="C163" s="34"/>
      <c r="D163" s="35"/>
      <c r="E163" s="26"/>
      <c r="F163" s="33"/>
      <c r="G163" s="26">
        <f t="shared" si="12"/>
        <v>0</v>
      </c>
      <c r="H163" s="26">
        <f t="shared" si="13"/>
        <v>0</v>
      </c>
      <c r="I163" s="27">
        <f>IF('Cálculo do 13º Salário'!$G163&lt;=INSSMax,(VLOOKUP('Cálculo do 13º Salário'!$G163,'Valores de INSS e IRRF'!$B$9:$E$13,3,1)*'Cálculo do 13º Salário'!$G163)-VLOOKUP('Cálculo do 13º Salário'!$G163,'Valores de INSS e IRRF'!$B$9:$E$13,4,1),(INSSMax*AliqMaxINSS)-DeducaoMaxINSS)</f>
        <v>0</v>
      </c>
      <c r="J163" s="26">
        <f>'Cálculo do 13º Salário'!$F163-'Cálculo do 13º Salário'!$I163-(('Cálculo do 13º Salário'!C163)*'Valores de INSS e IRRF'!$L$9)</f>
        <v>0</v>
      </c>
      <c r="K163" s="26">
        <f>MAX(0,(VLOOKUP('Cálculo do 13º Salário'!$J163,'Valores de INSS e IRRF'!$G$9:$J$13,3,1)*'Cálculo do 13º Salário'!$J163)-VLOOKUP('Cálculo do 13º Salário'!$J163,'Valores de INSS e IRRF'!$G$9:$J$13,4,1)-MAX(0,978.62-0.133145*'Cálculo do 13º Salário'!$G163))</f>
        <v>0</v>
      </c>
      <c r="L163" s="26">
        <f t="shared" si="14"/>
        <v>0</v>
      </c>
      <c r="M163" s="42"/>
      <c r="N163" s="52"/>
      <c r="O163" s="53"/>
    </row>
    <row r="164" spans="1:15" ht="12.75" customHeight="1" x14ac:dyDescent="0.25">
      <c r="A164" s="8"/>
      <c r="B164" s="8"/>
      <c r="C164" s="28"/>
      <c r="D164" s="29"/>
      <c r="E164" s="26"/>
      <c r="F164" s="8"/>
      <c r="G164" s="26">
        <f t="shared" ref="G164:G195" si="15">(F164+E164)/12*D164</f>
        <v>0</v>
      </c>
      <c r="H164" s="26">
        <f t="shared" ref="H164:H195" si="16">G164/2</f>
        <v>0</v>
      </c>
      <c r="I164" s="27">
        <f>IF('Cálculo do 13º Salário'!$G164&lt;=INSSMax,(VLOOKUP('Cálculo do 13º Salário'!$G164,'Valores de INSS e IRRF'!$B$9:$E$13,3,1)*'Cálculo do 13º Salário'!$G164)-VLOOKUP('Cálculo do 13º Salário'!$G164,'Valores de INSS e IRRF'!$B$9:$E$13,4,1),(INSSMax*AliqMaxINSS)-DeducaoMaxINSS)</f>
        <v>0</v>
      </c>
      <c r="J164" s="26">
        <f>'Cálculo do 13º Salário'!$F164-'Cálculo do 13º Salário'!$I164-(('Cálculo do 13º Salário'!C164)*'Valores de INSS e IRRF'!$L$9)</f>
        <v>0</v>
      </c>
      <c r="K164" s="26">
        <f>MAX(0,(VLOOKUP('Cálculo do 13º Salário'!$J164,'Valores de INSS e IRRF'!$G$9:$J$13,3,1)*'Cálculo do 13º Salário'!$J164)-VLOOKUP('Cálculo do 13º Salário'!$J164,'Valores de INSS e IRRF'!$G$9:$J$13,4,1)-MAX(0,978.62-0.133145*'Cálculo do 13º Salário'!$G164))</f>
        <v>0</v>
      </c>
      <c r="L164" s="26">
        <f t="shared" ref="L164:L195" si="17">H164-I164-K164</f>
        <v>0</v>
      </c>
      <c r="M164" s="42"/>
    </row>
    <row r="165" spans="1:15" ht="12.75" customHeight="1" x14ac:dyDescent="0.25">
      <c r="A165" s="33"/>
      <c r="B165" s="33"/>
      <c r="C165" s="34"/>
      <c r="D165" s="35"/>
      <c r="E165" s="26"/>
      <c r="F165" s="33"/>
      <c r="G165" s="26">
        <f t="shared" si="15"/>
        <v>0</v>
      </c>
      <c r="H165" s="26">
        <f t="shared" si="16"/>
        <v>0</v>
      </c>
      <c r="I165" s="27">
        <f>IF('Cálculo do 13º Salário'!$G165&lt;=INSSMax,(VLOOKUP('Cálculo do 13º Salário'!$G165,'Valores de INSS e IRRF'!$B$9:$E$13,3,1)*'Cálculo do 13º Salário'!$G165)-VLOOKUP('Cálculo do 13º Salário'!$G165,'Valores de INSS e IRRF'!$B$9:$E$13,4,1),(INSSMax*AliqMaxINSS)-DeducaoMaxINSS)</f>
        <v>0</v>
      </c>
      <c r="J165" s="26">
        <f>'Cálculo do 13º Salário'!$F165-'Cálculo do 13º Salário'!$I165-(('Cálculo do 13º Salário'!C165)*'Valores de INSS e IRRF'!$L$9)</f>
        <v>0</v>
      </c>
      <c r="K165" s="26">
        <f>MAX(0,(VLOOKUP('Cálculo do 13º Salário'!$J165,'Valores de INSS e IRRF'!$G$9:$J$13,3,1)*'Cálculo do 13º Salário'!$J165)-VLOOKUP('Cálculo do 13º Salário'!$J165,'Valores de INSS e IRRF'!$G$9:$J$13,4,1)-MAX(0,978.62-0.133145*'Cálculo do 13º Salário'!$G165))</f>
        <v>0</v>
      </c>
      <c r="L165" s="26">
        <f t="shared" si="17"/>
        <v>0</v>
      </c>
      <c r="M165" s="42"/>
      <c r="N165" s="52"/>
      <c r="O165" s="53"/>
    </row>
    <row r="166" spans="1:15" ht="12.75" customHeight="1" x14ac:dyDescent="0.25">
      <c r="A166" s="8"/>
      <c r="B166" s="8"/>
      <c r="C166" s="28"/>
      <c r="D166" s="29"/>
      <c r="E166" s="26"/>
      <c r="F166" s="8"/>
      <c r="G166" s="26">
        <f t="shared" si="15"/>
        <v>0</v>
      </c>
      <c r="H166" s="26">
        <f t="shared" si="16"/>
        <v>0</v>
      </c>
      <c r="I166" s="27">
        <f>IF('Cálculo do 13º Salário'!$G166&lt;=INSSMax,(VLOOKUP('Cálculo do 13º Salário'!$G166,'Valores de INSS e IRRF'!$B$9:$E$13,3,1)*'Cálculo do 13º Salário'!$G166)-VLOOKUP('Cálculo do 13º Salário'!$G166,'Valores de INSS e IRRF'!$B$9:$E$13,4,1),(INSSMax*AliqMaxINSS)-DeducaoMaxINSS)</f>
        <v>0</v>
      </c>
      <c r="J166" s="26">
        <f>'Cálculo do 13º Salário'!$F166-'Cálculo do 13º Salário'!$I166-(('Cálculo do 13º Salário'!C166)*'Valores de INSS e IRRF'!$L$9)</f>
        <v>0</v>
      </c>
      <c r="K166" s="26">
        <f>MAX(0,(VLOOKUP('Cálculo do 13º Salário'!$J166,'Valores de INSS e IRRF'!$G$9:$J$13,3,1)*'Cálculo do 13º Salário'!$J166)-VLOOKUP('Cálculo do 13º Salário'!$J166,'Valores de INSS e IRRF'!$G$9:$J$13,4,1)-MAX(0,978.62-0.133145*'Cálculo do 13º Salário'!$G166))</f>
        <v>0</v>
      </c>
      <c r="L166" s="26">
        <f t="shared" si="17"/>
        <v>0</v>
      </c>
      <c r="M166" s="42"/>
    </row>
    <row r="167" spans="1:15" ht="12.75" customHeight="1" x14ac:dyDescent="0.25">
      <c r="A167" s="33"/>
      <c r="B167" s="33"/>
      <c r="C167" s="34"/>
      <c r="D167" s="35"/>
      <c r="E167" s="26"/>
      <c r="F167" s="33"/>
      <c r="G167" s="26">
        <f t="shared" si="15"/>
        <v>0</v>
      </c>
      <c r="H167" s="26">
        <f t="shared" si="16"/>
        <v>0</v>
      </c>
      <c r="I167" s="27">
        <f>IF('Cálculo do 13º Salário'!$G167&lt;=INSSMax,(VLOOKUP('Cálculo do 13º Salário'!$G167,'Valores de INSS e IRRF'!$B$9:$E$13,3,1)*'Cálculo do 13º Salário'!$G167)-VLOOKUP('Cálculo do 13º Salário'!$G167,'Valores de INSS e IRRF'!$B$9:$E$13,4,1),(INSSMax*AliqMaxINSS)-DeducaoMaxINSS)</f>
        <v>0</v>
      </c>
      <c r="J167" s="26">
        <f>'Cálculo do 13º Salário'!$F167-'Cálculo do 13º Salário'!$I167-(('Cálculo do 13º Salário'!C167)*'Valores de INSS e IRRF'!$L$9)</f>
        <v>0</v>
      </c>
      <c r="K167" s="26">
        <f>MAX(0,(VLOOKUP('Cálculo do 13º Salário'!$J167,'Valores de INSS e IRRF'!$G$9:$J$13,3,1)*'Cálculo do 13º Salário'!$J167)-VLOOKUP('Cálculo do 13º Salário'!$J167,'Valores de INSS e IRRF'!$G$9:$J$13,4,1)-MAX(0,978.62-0.133145*'Cálculo do 13º Salário'!$G167))</f>
        <v>0</v>
      </c>
      <c r="L167" s="26">
        <f t="shared" si="17"/>
        <v>0</v>
      </c>
      <c r="M167" s="42"/>
      <c r="N167" s="52"/>
      <c r="O167" s="53"/>
    </row>
    <row r="168" spans="1:15" ht="12.75" customHeight="1" x14ac:dyDescent="0.25">
      <c r="A168" s="8"/>
      <c r="B168" s="8"/>
      <c r="C168" s="28"/>
      <c r="D168" s="29"/>
      <c r="E168" s="26"/>
      <c r="F168" s="8"/>
      <c r="G168" s="26">
        <f t="shared" si="15"/>
        <v>0</v>
      </c>
      <c r="H168" s="26">
        <f t="shared" si="16"/>
        <v>0</v>
      </c>
      <c r="I168" s="27">
        <f>IF('Cálculo do 13º Salário'!$G168&lt;=INSSMax,(VLOOKUP('Cálculo do 13º Salário'!$G168,'Valores de INSS e IRRF'!$B$9:$E$13,3,1)*'Cálculo do 13º Salário'!$G168)-VLOOKUP('Cálculo do 13º Salário'!$G168,'Valores de INSS e IRRF'!$B$9:$E$13,4,1),(INSSMax*AliqMaxINSS)-DeducaoMaxINSS)</f>
        <v>0</v>
      </c>
      <c r="J168" s="26">
        <f>'Cálculo do 13º Salário'!$F168-'Cálculo do 13º Salário'!$I168-(('Cálculo do 13º Salário'!C168)*'Valores de INSS e IRRF'!$L$9)</f>
        <v>0</v>
      </c>
      <c r="K168" s="26">
        <f>MAX(0,(VLOOKUP('Cálculo do 13º Salário'!$J168,'Valores de INSS e IRRF'!$G$9:$J$13,3,1)*'Cálculo do 13º Salário'!$J168)-VLOOKUP('Cálculo do 13º Salário'!$J168,'Valores de INSS e IRRF'!$G$9:$J$13,4,1)-MAX(0,978.62-0.133145*'Cálculo do 13º Salário'!$G168))</f>
        <v>0</v>
      </c>
      <c r="L168" s="26">
        <f t="shared" si="17"/>
        <v>0</v>
      </c>
      <c r="M168" s="42"/>
    </row>
    <row r="169" spans="1:15" ht="12.75" customHeight="1" x14ac:dyDescent="0.25">
      <c r="A169" s="33"/>
      <c r="B169" s="33"/>
      <c r="C169" s="34"/>
      <c r="D169" s="35"/>
      <c r="E169" s="26"/>
      <c r="F169" s="33"/>
      <c r="G169" s="26">
        <f t="shared" si="15"/>
        <v>0</v>
      </c>
      <c r="H169" s="26">
        <f t="shared" si="16"/>
        <v>0</v>
      </c>
      <c r="I169" s="27">
        <f>IF('Cálculo do 13º Salário'!$G169&lt;=INSSMax,(VLOOKUP('Cálculo do 13º Salário'!$G169,'Valores de INSS e IRRF'!$B$9:$E$13,3,1)*'Cálculo do 13º Salário'!$G169)-VLOOKUP('Cálculo do 13º Salário'!$G169,'Valores de INSS e IRRF'!$B$9:$E$13,4,1),(INSSMax*AliqMaxINSS)-DeducaoMaxINSS)</f>
        <v>0</v>
      </c>
      <c r="J169" s="26">
        <f>'Cálculo do 13º Salário'!$F169-'Cálculo do 13º Salário'!$I169-(('Cálculo do 13º Salário'!C169)*'Valores de INSS e IRRF'!$L$9)</f>
        <v>0</v>
      </c>
      <c r="K169" s="26">
        <f>MAX(0,(VLOOKUP('Cálculo do 13º Salário'!$J169,'Valores de INSS e IRRF'!$G$9:$J$13,3,1)*'Cálculo do 13º Salário'!$J169)-VLOOKUP('Cálculo do 13º Salário'!$J169,'Valores de INSS e IRRF'!$G$9:$J$13,4,1)-MAX(0,978.62-0.133145*'Cálculo do 13º Salário'!$G169))</f>
        <v>0</v>
      </c>
      <c r="L169" s="26">
        <f t="shared" si="17"/>
        <v>0</v>
      </c>
      <c r="M169" s="42"/>
      <c r="N169" s="52"/>
      <c r="O169" s="53"/>
    </row>
    <row r="170" spans="1:15" ht="12.75" customHeight="1" x14ac:dyDescent="0.25">
      <c r="A170" s="8"/>
      <c r="B170" s="8"/>
      <c r="C170" s="28"/>
      <c r="D170" s="29"/>
      <c r="E170" s="26"/>
      <c r="F170" s="8"/>
      <c r="G170" s="26">
        <f t="shared" si="15"/>
        <v>0</v>
      </c>
      <c r="H170" s="26">
        <f t="shared" si="16"/>
        <v>0</v>
      </c>
      <c r="I170" s="27">
        <f>IF('Cálculo do 13º Salário'!$G170&lt;=INSSMax,(VLOOKUP('Cálculo do 13º Salário'!$G170,'Valores de INSS e IRRF'!$B$9:$E$13,3,1)*'Cálculo do 13º Salário'!$G170)-VLOOKUP('Cálculo do 13º Salário'!$G170,'Valores de INSS e IRRF'!$B$9:$E$13,4,1),(INSSMax*AliqMaxINSS)-DeducaoMaxINSS)</f>
        <v>0</v>
      </c>
      <c r="J170" s="26">
        <f>'Cálculo do 13º Salário'!$F170-'Cálculo do 13º Salário'!$I170-(('Cálculo do 13º Salário'!C170)*'Valores de INSS e IRRF'!$L$9)</f>
        <v>0</v>
      </c>
      <c r="K170" s="26">
        <f>MAX(0,(VLOOKUP('Cálculo do 13º Salário'!$J170,'Valores de INSS e IRRF'!$G$9:$J$13,3,1)*'Cálculo do 13º Salário'!$J170)-VLOOKUP('Cálculo do 13º Salário'!$J170,'Valores de INSS e IRRF'!$G$9:$J$13,4,1)-MAX(0,978.62-0.133145*'Cálculo do 13º Salário'!$G170))</f>
        <v>0</v>
      </c>
      <c r="L170" s="26">
        <f t="shared" si="17"/>
        <v>0</v>
      </c>
      <c r="M170" s="42"/>
    </row>
    <row r="171" spans="1:15" ht="12.75" customHeight="1" x14ac:dyDescent="0.25">
      <c r="A171" s="33"/>
      <c r="B171" s="33"/>
      <c r="C171" s="34"/>
      <c r="D171" s="35"/>
      <c r="E171" s="26"/>
      <c r="F171" s="33"/>
      <c r="G171" s="26">
        <f t="shared" si="15"/>
        <v>0</v>
      </c>
      <c r="H171" s="26">
        <f t="shared" si="16"/>
        <v>0</v>
      </c>
      <c r="I171" s="27">
        <f>IF('Cálculo do 13º Salário'!$G171&lt;=INSSMax,(VLOOKUP('Cálculo do 13º Salário'!$G171,'Valores de INSS e IRRF'!$B$9:$E$13,3,1)*'Cálculo do 13º Salário'!$G171)-VLOOKUP('Cálculo do 13º Salário'!$G171,'Valores de INSS e IRRF'!$B$9:$E$13,4,1),(INSSMax*AliqMaxINSS)-DeducaoMaxINSS)</f>
        <v>0</v>
      </c>
      <c r="J171" s="26">
        <f>'Cálculo do 13º Salário'!$F171-'Cálculo do 13º Salário'!$I171-(('Cálculo do 13º Salário'!C171)*'Valores de INSS e IRRF'!$L$9)</f>
        <v>0</v>
      </c>
      <c r="K171" s="26">
        <f>MAX(0,(VLOOKUP('Cálculo do 13º Salário'!$J171,'Valores de INSS e IRRF'!$G$9:$J$13,3,1)*'Cálculo do 13º Salário'!$J171)-VLOOKUP('Cálculo do 13º Salário'!$J171,'Valores de INSS e IRRF'!$G$9:$J$13,4,1)-MAX(0,978.62-0.133145*'Cálculo do 13º Salário'!$G171))</f>
        <v>0</v>
      </c>
      <c r="L171" s="26">
        <f t="shared" si="17"/>
        <v>0</v>
      </c>
      <c r="M171" s="42"/>
      <c r="N171" s="52"/>
      <c r="O171" s="53"/>
    </row>
    <row r="172" spans="1:15" ht="12.75" customHeight="1" x14ac:dyDescent="0.25">
      <c r="A172" s="8"/>
      <c r="B172" s="8"/>
      <c r="C172" s="28"/>
      <c r="D172" s="29"/>
      <c r="E172" s="26"/>
      <c r="F172" s="8"/>
      <c r="G172" s="26">
        <f t="shared" si="15"/>
        <v>0</v>
      </c>
      <c r="H172" s="26">
        <f t="shared" si="16"/>
        <v>0</v>
      </c>
      <c r="I172" s="27">
        <f>IF('Cálculo do 13º Salário'!$G172&lt;=INSSMax,(VLOOKUP('Cálculo do 13º Salário'!$G172,'Valores de INSS e IRRF'!$B$9:$E$13,3,1)*'Cálculo do 13º Salário'!$G172)-VLOOKUP('Cálculo do 13º Salário'!$G172,'Valores de INSS e IRRF'!$B$9:$E$13,4,1),(INSSMax*AliqMaxINSS)-DeducaoMaxINSS)</f>
        <v>0</v>
      </c>
      <c r="J172" s="26">
        <f>'Cálculo do 13º Salário'!$F172-'Cálculo do 13º Salário'!$I172-(('Cálculo do 13º Salário'!C172)*'Valores de INSS e IRRF'!$L$9)</f>
        <v>0</v>
      </c>
      <c r="K172" s="26">
        <f>MAX(0,(VLOOKUP('Cálculo do 13º Salário'!$J172,'Valores de INSS e IRRF'!$G$9:$J$13,3,1)*'Cálculo do 13º Salário'!$J172)-VLOOKUP('Cálculo do 13º Salário'!$J172,'Valores de INSS e IRRF'!$G$9:$J$13,4,1)-MAX(0,978.62-0.133145*'Cálculo do 13º Salário'!$G172))</f>
        <v>0</v>
      </c>
      <c r="L172" s="26">
        <f t="shared" si="17"/>
        <v>0</v>
      </c>
      <c r="M172" s="42"/>
    </row>
    <row r="173" spans="1:15" ht="12.75" customHeight="1" x14ac:dyDescent="0.25">
      <c r="A173" s="33"/>
      <c r="B173" s="33"/>
      <c r="C173" s="34"/>
      <c r="D173" s="35"/>
      <c r="E173" s="26"/>
      <c r="F173" s="33"/>
      <c r="G173" s="26">
        <f t="shared" si="15"/>
        <v>0</v>
      </c>
      <c r="H173" s="26">
        <f t="shared" si="16"/>
        <v>0</v>
      </c>
      <c r="I173" s="27">
        <f>IF('Cálculo do 13º Salário'!$G173&lt;=INSSMax,(VLOOKUP('Cálculo do 13º Salário'!$G173,'Valores de INSS e IRRF'!$B$9:$E$13,3,1)*'Cálculo do 13º Salário'!$G173)-VLOOKUP('Cálculo do 13º Salário'!$G173,'Valores de INSS e IRRF'!$B$9:$E$13,4,1),(INSSMax*AliqMaxINSS)-DeducaoMaxINSS)</f>
        <v>0</v>
      </c>
      <c r="J173" s="26">
        <f>'Cálculo do 13º Salário'!$F173-'Cálculo do 13º Salário'!$I173-(('Cálculo do 13º Salário'!C173)*'Valores de INSS e IRRF'!$L$9)</f>
        <v>0</v>
      </c>
      <c r="K173" s="26">
        <f>MAX(0,(VLOOKUP('Cálculo do 13º Salário'!$J173,'Valores de INSS e IRRF'!$G$9:$J$13,3,1)*'Cálculo do 13º Salário'!$J173)-VLOOKUP('Cálculo do 13º Salário'!$J173,'Valores de INSS e IRRF'!$G$9:$J$13,4,1)-MAX(0,978.62-0.133145*'Cálculo do 13º Salário'!$G173))</f>
        <v>0</v>
      </c>
      <c r="L173" s="26">
        <f t="shared" si="17"/>
        <v>0</v>
      </c>
      <c r="M173" s="42"/>
      <c r="N173" s="52"/>
      <c r="O173" s="53"/>
    </row>
    <row r="174" spans="1:15" ht="12.75" customHeight="1" x14ac:dyDescent="0.25">
      <c r="A174" s="8"/>
      <c r="B174" s="8"/>
      <c r="C174" s="28"/>
      <c r="D174" s="29"/>
      <c r="E174" s="26"/>
      <c r="F174" s="8"/>
      <c r="G174" s="26">
        <f t="shared" si="15"/>
        <v>0</v>
      </c>
      <c r="H174" s="26">
        <f t="shared" si="16"/>
        <v>0</v>
      </c>
      <c r="I174" s="27">
        <f>IF('Cálculo do 13º Salário'!$G174&lt;=INSSMax,(VLOOKUP('Cálculo do 13º Salário'!$G174,'Valores de INSS e IRRF'!$B$9:$E$13,3,1)*'Cálculo do 13º Salário'!$G174)-VLOOKUP('Cálculo do 13º Salário'!$G174,'Valores de INSS e IRRF'!$B$9:$E$13,4,1),(INSSMax*AliqMaxINSS)-DeducaoMaxINSS)</f>
        <v>0</v>
      </c>
      <c r="J174" s="26">
        <f>'Cálculo do 13º Salário'!$F174-'Cálculo do 13º Salário'!$I174-(('Cálculo do 13º Salário'!C174)*'Valores de INSS e IRRF'!$L$9)</f>
        <v>0</v>
      </c>
      <c r="K174" s="26">
        <f>MAX(0,(VLOOKUP('Cálculo do 13º Salário'!$J174,'Valores de INSS e IRRF'!$G$9:$J$13,3,1)*'Cálculo do 13º Salário'!$J174)-VLOOKUP('Cálculo do 13º Salário'!$J174,'Valores de INSS e IRRF'!$G$9:$J$13,4,1)-MAX(0,978.62-0.133145*'Cálculo do 13º Salário'!$G174))</f>
        <v>0</v>
      </c>
      <c r="L174" s="26">
        <f t="shared" si="17"/>
        <v>0</v>
      </c>
      <c r="M174" s="42"/>
    </row>
    <row r="175" spans="1:15" ht="12.75" customHeight="1" x14ac:dyDescent="0.25">
      <c r="A175" s="33"/>
      <c r="B175" s="33"/>
      <c r="C175" s="34"/>
      <c r="D175" s="35"/>
      <c r="E175" s="26"/>
      <c r="F175" s="33"/>
      <c r="G175" s="26">
        <f t="shared" si="15"/>
        <v>0</v>
      </c>
      <c r="H175" s="26">
        <f t="shared" si="16"/>
        <v>0</v>
      </c>
      <c r="I175" s="27">
        <f>IF('Cálculo do 13º Salário'!$G175&lt;=INSSMax,(VLOOKUP('Cálculo do 13º Salário'!$G175,'Valores de INSS e IRRF'!$B$9:$E$13,3,1)*'Cálculo do 13º Salário'!$G175)-VLOOKUP('Cálculo do 13º Salário'!$G175,'Valores de INSS e IRRF'!$B$9:$E$13,4,1),(INSSMax*AliqMaxINSS)-DeducaoMaxINSS)</f>
        <v>0</v>
      </c>
      <c r="J175" s="26">
        <f>'Cálculo do 13º Salário'!$F175-'Cálculo do 13º Salário'!$I175-(('Cálculo do 13º Salário'!C175)*'Valores de INSS e IRRF'!$L$9)</f>
        <v>0</v>
      </c>
      <c r="K175" s="26">
        <f>MAX(0,(VLOOKUP('Cálculo do 13º Salário'!$J175,'Valores de INSS e IRRF'!$G$9:$J$13,3,1)*'Cálculo do 13º Salário'!$J175)-VLOOKUP('Cálculo do 13º Salário'!$J175,'Valores de INSS e IRRF'!$G$9:$J$13,4,1)-MAX(0,978.62-0.133145*'Cálculo do 13º Salário'!$G175))</f>
        <v>0</v>
      </c>
      <c r="L175" s="26">
        <f t="shared" si="17"/>
        <v>0</v>
      </c>
      <c r="M175" s="42"/>
      <c r="N175" s="52"/>
      <c r="O175" s="53"/>
    </row>
    <row r="176" spans="1:15" ht="12.75" customHeight="1" x14ac:dyDescent="0.25">
      <c r="A176" s="8"/>
      <c r="B176" s="8"/>
      <c r="C176" s="28"/>
      <c r="D176" s="29"/>
      <c r="E176" s="26"/>
      <c r="F176" s="8"/>
      <c r="G176" s="26">
        <f t="shared" si="15"/>
        <v>0</v>
      </c>
      <c r="H176" s="26">
        <f t="shared" si="16"/>
        <v>0</v>
      </c>
      <c r="I176" s="27">
        <f>IF('Cálculo do 13º Salário'!$G176&lt;=INSSMax,(VLOOKUP('Cálculo do 13º Salário'!$G176,'Valores de INSS e IRRF'!$B$9:$E$13,3,1)*'Cálculo do 13º Salário'!$G176)-VLOOKUP('Cálculo do 13º Salário'!$G176,'Valores de INSS e IRRF'!$B$9:$E$13,4,1),(INSSMax*AliqMaxINSS)-DeducaoMaxINSS)</f>
        <v>0</v>
      </c>
      <c r="J176" s="26">
        <f>'Cálculo do 13º Salário'!$F176-'Cálculo do 13º Salário'!$I176-(('Cálculo do 13º Salário'!C176)*'Valores de INSS e IRRF'!$L$9)</f>
        <v>0</v>
      </c>
      <c r="K176" s="26">
        <f>MAX(0,(VLOOKUP('Cálculo do 13º Salário'!$J176,'Valores de INSS e IRRF'!$G$9:$J$13,3,1)*'Cálculo do 13º Salário'!$J176)-VLOOKUP('Cálculo do 13º Salário'!$J176,'Valores de INSS e IRRF'!$G$9:$J$13,4,1)-MAX(0,978.62-0.133145*'Cálculo do 13º Salário'!$G176))</f>
        <v>0</v>
      </c>
      <c r="L176" s="26">
        <f t="shared" si="17"/>
        <v>0</v>
      </c>
      <c r="M176" s="42"/>
    </row>
    <row r="177" spans="1:15" ht="12.75" customHeight="1" x14ac:dyDescent="0.25">
      <c r="A177" s="33"/>
      <c r="B177" s="33"/>
      <c r="C177" s="34"/>
      <c r="D177" s="35"/>
      <c r="E177" s="26"/>
      <c r="F177" s="33"/>
      <c r="G177" s="26">
        <f t="shared" si="15"/>
        <v>0</v>
      </c>
      <c r="H177" s="26">
        <f t="shared" si="16"/>
        <v>0</v>
      </c>
      <c r="I177" s="27">
        <f>IF('Cálculo do 13º Salário'!$G177&lt;=INSSMax,(VLOOKUP('Cálculo do 13º Salário'!$G177,'Valores de INSS e IRRF'!$B$9:$E$13,3,1)*'Cálculo do 13º Salário'!$G177)-VLOOKUP('Cálculo do 13º Salário'!$G177,'Valores de INSS e IRRF'!$B$9:$E$13,4,1),(INSSMax*AliqMaxINSS)-DeducaoMaxINSS)</f>
        <v>0</v>
      </c>
      <c r="J177" s="26">
        <f>'Cálculo do 13º Salário'!$F177-'Cálculo do 13º Salário'!$I177-(('Cálculo do 13º Salário'!C177)*'Valores de INSS e IRRF'!$L$9)</f>
        <v>0</v>
      </c>
      <c r="K177" s="26">
        <f>MAX(0,(VLOOKUP('Cálculo do 13º Salário'!$J177,'Valores de INSS e IRRF'!$G$9:$J$13,3,1)*'Cálculo do 13º Salário'!$J177)-VLOOKUP('Cálculo do 13º Salário'!$J177,'Valores de INSS e IRRF'!$G$9:$J$13,4,1)-MAX(0,978.62-0.133145*'Cálculo do 13º Salário'!$G177))</f>
        <v>0</v>
      </c>
      <c r="L177" s="26">
        <f t="shared" si="17"/>
        <v>0</v>
      </c>
      <c r="M177" s="42"/>
      <c r="N177" s="52"/>
      <c r="O177" s="53"/>
    </row>
    <row r="178" spans="1:15" ht="12.75" customHeight="1" x14ac:dyDescent="0.25">
      <c r="A178" s="8"/>
      <c r="B178" s="8"/>
      <c r="C178" s="28"/>
      <c r="D178" s="29"/>
      <c r="E178" s="26"/>
      <c r="F178" s="8"/>
      <c r="G178" s="26">
        <f t="shared" si="15"/>
        <v>0</v>
      </c>
      <c r="H178" s="26">
        <f t="shared" si="16"/>
        <v>0</v>
      </c>
      <c r="I178" s="27">
        <f>IF('Cálculo do 13º Salário'!$G178&lt;=INSSMax,(VLOOKUP('Cálculo do 13º Salário'!$G178,'Valores de INSS e IRRF'!$B$9:$E$13,3,1)*'Cálculo do 13º Salário'!$G178)-VLOOKUP('Cálculo do 13º Salário'!$G178,'Valores de INSS e IRRF'!$B$9:$E$13,4,1),(INSSMax*AliqMaxINSS)-DeducaoMaxINSS)</f>
        <v>0</v>
      </c>
      <c r="J178" s="26">
        <f>'Cálculo do 13º Salário'!$F178-'Cálculo do 13º Salário'!$I178-(('Cálculo do 13º Salário'!C178)*'Valores de INSS e IRRF'!$L$9)</f>
        <v>0</v>
      </c>
      <c r="K178" s="26">
        <f>MAX(0,(VLOOKUP('Cálculo do 13º Salário'!$J178,'Valores de INSS e IRRF'!$G$9:$J$13,3,1)*'Cálculo do 13º Salário'!$J178)-VLOOKUP('Cálculo do 13º Salário'!$J178,'Valores de INSS e IRRF'!$G$9:$J$13,4,1)-MAX(0,978.62-0.133145*'Cálculo do 13º Salário'!$G178))</f>
        <v>0</v>
      </c>
      <c r="L178" s="26">
        <f t="shared" si="17"/>
        <v>0</v>
      </c>
      <c r="M178" s="42"/>
    </row>
    <row r="179" spans="1:15" ht="12.75" customHeight="1" x14ac:dyDescent="0.25">
      <c r="A179" s="33"/>
      <c r="B179" s="33"/>
      <c r="C179" s="34"/>
      <c r="D179" s="35"/>
      <c r="E179" s="26"/>
      <c r="F179" s="33"/>
      <c r="G179" s="26">
        <f t="shared" si="15"/>
        <v>0</v>
      </c>
      <c r="H179" s="26">
        <f t="shared" si="16"/>
        <v>0</v>
      </c>
      <c r="I179" s="27">
        <f>IF('Cálculo do 13º Salário'!$G179&lt;=INSSMax,(VLOOKUP('Cálculo do 13º Salário'!$G179,'Valores de INSS e IRRF'!$B$9:$E$13,3,1)*'Cálculo do 13º Salário'!$G179)-VLOOKUP('Cálculo do 13º Salário'!$G179,'Valores de INSS e IRRF'!$B$9:$E$13,4,1),(INSSMax*AliqMaxINSS)-DeducaoMaxINSS)</f>
        <v>0</v>
      </c>
      <c r="J179" s="26">
        <f>'Cálculo do 13º Salário'!$F179-'Cálculo do 13º Salário'!$I179-(('Cálculo do 13º Salário'!C179)*'Valores de INSS e IRRF'!$L$9)</f>
        <v>0</v>
      </c>
      <c r="K179" s="26">
        <f>MAX(0,(VLOOKUP('Cálculo do 13º Salário'!$J179,'Valores de INSS e IRRF'!$G$9:$J$13,3,1)*'Cálculo do 13º Salário'!$J179)-VLOOKUP('Cálculo do 13º Salário'!$J179,'Valores de INSS e IRRF'!$G$9:$J$13,4,1)-MAX(0,978.62-0.133145*'Cálculo do 13º Salário'!$G179))</f>
        <v>0</v>
      </c>
      <c r="L179" s="26">
        <f t="shared" si="17"/>
        <v>0</v>
      </c>
      <c r="M179" s="42"/>
      <c r="N179" s="52"/>
      <c r="O179" s="53"/>
    </row>
    <row r="180" spans="1:15" ht="12.75" customHeight="1" x14ac:dyDescent="0.25">
      <c r="A180" s="8"/>
      <c r="B180" s="8"/>
      <c r="C180" s="28"/>
      <c r="D180" s="29"/>
      <c r="E180" s="26"/>
      <c r="F180" s="8"/>
      <c r="G180" s="26">
        <f t="shared" si="15"/>
        <v>0</v>
      </c>
      <c r="H180" s="26">
        <f t="shared" si="16"/>
        <v>0</v>
      </c>
      <c r="I180" s="27">
        <f>IF('Cálculo do 13º Salário'!$G180&lt;=INSSMax,(VLOOKUP('Cálculo do 13º Salário'!$G180,'Valores de INSS e IRRF'!$B$9:$E$13,3,1)*'Cálculo do 13º Salário'!$G180)-VLOOKUP('Cálculo do 13º Salário'!$G180,'Valores de INSS e IRRF'!$B$9:$E$13,4,1),(INSSMax*AliqMaxINSS)-DeducaoMaxINSS)</f>
        <v>0</v>
      </c>
      <c r="J180" s="26">
        <f>'Cálculo do 13º Salário'!$F180-'Cálculo do 13º Salário'!$I180-(('Cálculo do 13º Salário'!C180)*'Valores de INSS e IRRF'!$L$9)</f>
        <v>0</v>
      </c>
      <c r="K180" s="26">
        <f>MAX(0,(VLOOKUP('Cálculo do 13º Salário'!$J180,'Valores de INSS e IRRF'!$G$9:$J$13,3,1)*'Cálculo do 13º Salário'!$J180)-VLOOKUP('Cálculo do 13º Salário'!$J180,'Valores de INSS e IRRF'!$G$9:$J$13,4,1)-MAX(0,978.62-0.133145*'Cálculo do 13º Salário'!$G180))</f>
        <v>0</v>
      </c>
      <c r="L180" s="26">
        <f t="shared" si="17"/>
        <v>0</v>
      </c>
      <c r="M180" s="42"/>
    </row>
    <row r="181" spans="1:15" ht="12.75" customHeight="1" x14ac:dyDescent="0.25">
      <c r="A181" s="33"/>
      <c r="B181" s="33"/>
      <c r="C181" s="34"/>
      <c r="D181" s="35"/>
      <c r="E181" s="26"/>
      <c r="F181" s="33"/>
      <c r="G181" s="26">
        <f t="shared" si="15"/>
        <v>0</v>
      </c>
      <c r="H181" s="26">
        <f t="shared" si="16"/>
        <v>0</v>
      </c>
      <c r="I181" s="27">
        <f>IF('Cálculo do 13º Salário'!$G181&lt;=INSSMax,(VLOOKUP('Cálculo do 13º Salário'!$G181,'Valores de INSS e IRRF'!$B$9:$E$13,3,1)*'Cálculo do 13º Salário'!$G181)-VLOOKUP('Cálculo do 13º Salário'!$G181,'Valores de INSS e IRRF'!$B$9:$E$13,4,1),(INSSMax*AliqMaxINSS)-DeducaoMaxINSS)</f>
        <v>0</v>
      </c>
      <c r="J181" s="26">
        <f>'Cálculo do 13º Salário'!$F181-'Cálculo do 13º Salário'!$I181-(('Cálculo do 13º Salário'!C181)*'Valores de INSS e IRRF'!$L$9)</f>
        <v>0</v>
      </c>
      <c r="K181" s="26">
        <f>MAX(0,(VLOOKUP('Cálculo do 13º Salário'!$J181,'Valores de INSS e IRRF'!$G$9:$J$13,3,1)*'Cálculo do 13º Salário'!$J181)-VLOOKUP('Cálculo do 13º Salário'!$J181,'Valores de INSS e IRRF'!$G$9:$J$13,4,1)-MAX(0,978.62-0.133145*'Cálculo do 13º Salário'!$G181))</f>
        <v>0</v>
      </c>
      <c r="L181" s="26">
        <f t="shared" si="17"/>
        <v>0</v>
      </c>
      <c r="M181" s="42"/>
      <c r="N181" s="52"/>
      <c r="O181" s="53"/>
    </row>
    <row r="182" spans="1:15" ht="12.75" customHeight="1" x14ac:dyDescent="0.25">
      <c r="A182" s="8"/>
      <c r="B182" s="8"/>
      <c r="C182" s="28"/>
      <c r="D182" s="29"/>
      <c r="E182" s="26"/>
      <c r="F182" s="8"/>
      <c r="G182" s="26">
        <f t="shared" si="15"/>
        <v>0</v>
      </c>
      <c r="H182" s="26">
        <f t="shared" si="16"/>
        <v>0</v>
      </c>
      <c r="I182" s="27">
        <f>IF('Cálculo do 13º Salário'!$G182&lt;=INSSMax,(VLOOKUP('Cálculo do 13º Salário'!$G182,'Valores de INSS e IRRF'!$B$9:$E$13,3,1)*'Cálculo do 13º Salário'!$G182)-VLOOKUP('Cálculo do 13º Salário'!$G182,'Valores de INSS e IRRF'!$B$9:$E$13,4,1),(INSSMax*AliqMaxINSS)-DeducaoMaxINSS)</f>
        <v>0</v>
      </c>
      <c r="J182" s="26">
        <f>'Cálculo do 13º Salário'!$F182-'Cálculo do 13º Salário'!$I182-(('Cálculo do 13º Salário'!C182)*'Valores de INSS e IRRF'!$L$9)</f>
        <v>0</v>
      </c>
      <c r="K182" s="26">
        <f>MAX(0,(VLOOKUP('Cálculo do 13º Salário'!$J182,'Valores de INSS e IRRF'!$G$9:$J$13,3,1)*'Cálculo do 13º Salário'!$J182)-VLOOKUP('Cálculo do 13º Salário'!$J182,'Valores de INSS e IRRF'!$G$9:$J$13,4,1)-MAX(0,978.62-0.133145*'Cálculo do 13º Salário'!$G182))</f>
        <v>0</v>
      </c>
      <c r="L182" s="26">
        <f t="shared" si="17"/>
        <v>0</v>
      </c>
      <c r="M182" s="42"/>
    </row>
    <row r="183" spans="1:15" ht="12.75" customHeight="1" x14ac:dyDescent="0.25">
      <c r="A183" s="33"/>
      <c r="B183" s="33"/>
      <c r="C183" s="34"/>
      <c r="D183" s="35"/>
      <c r="E183" s="26"/>
      <c r="F183" s="33"/>
      <c r="G183" s="26">
        <f t="shared" si="15"/>
        <v>0</v>
      </c>
      <c r="H183" s="26">
        <f t="shared" si="16"/>
        <v>0</v>
      </c>
      <c r="I183" s="27">
        <f>IF('Cálculo do 13º Salário'!$G183&lt;=INSSMax,(VLOOKUP('Cálculo do 13º Salário'!$G183,'Valores de INSS e IRRF'!$B$9:$E$13,3,1)*'Cálculo do 13º Salário'!$G183)-VLOOKUP('Cálculo do 13º Salário'!$G183,'Valores de INSS e IRRF'!$B$9:$E$13,4,1),(INSSMax*AliqMaxINSS)-DeducaoMaxINSS)</f>
        <v>0</v>
      </c>
      <c r="J183" s="26">
        <f>'Cálculo do 13º Salário'!$F183-'Cálculo do 13º Salário'!$I183-(('Cálculo do 13º Salário'!C183)*'Valores de INSS e IRRF'!$L$9)</f>
        <v>0</v>
      </c>
      <c r="K183" s="26">
        <f>MAX(0,(VLOOKUP('Cálculo do 13º Salário'!$J183,'Valores de INSS e IRRF'!$G$9:$J$13,3,1)*'Cálculo do 13º Salário'!$J183)-VLOOKUP('Cálculo do 13º Salário'!$J183,'Valores de INSS e IRRF'!$G$9:$J$13,4,1)-MAX(0,978.62-0.133145*'Cálculo do 13º Salário'!$G183))</f>
        <v>0</v>
      </c>
      <c r="L183" s="26">
        <f t="shared" si="17"/>
        <v>0</v>
      </c>
      <c r="M183" s="42"/>
      <c r="N183" s="52"/>
      <c r="O183" s="53"/>
    </row>
    <row r="184" spans="1:15" ht="12.75" customHeight="1" x14ac:dyDescent="0.25">
      <c r="A184" s="8"/>
      <c r="B184" s="8"/>
      <c r="C184" s="28"/>
      <c r="D184" s="29"/>
      <c r="E184" s="26"/>
      <c r="F184" s="8"/>
      <c r="G184" s="26">
        <f t="shared" si="15"/>
        <v>0</v>
      </c>
      <c r="H184" s="26">
        <f t="shared" si="16"/>
        <v>0</v>
      </c>
      <c r="I184" s="27">
        <f>IF('Cálculo do 13º Salário'!$G184&lt;=INSSMax,(VLOOKUP('Cálculo do 13º Salário'!$G184,'Valores de INSS e IRRF'!$B$9:$E$13,3,1)*'Cálculo do 13º Salário'!$G184)-VLOOKUP('Cálculo do 13º Salário'!$G184,'Valores de INSS e IRRF'!$B$9:$E$13,4,1),(INSSMax*AliqMaxINSS)-DeducaoMaxINSS)</f>
        <v>0</v>
      </c>
      <c r="J184" s="26">
        <f>'Cálculo do 13º Salário'!$F184-'Cálculo do 13º Salário'!$I184-(('Cálculo do 13º Salário'!C184)*'Valores de INSS e IRRF'!$L$9)</f>
        <v>0</v>
      </c>
      <c r="K184" s="26">
        <f>MAX(0,(VLOOKUP('Cálculo do 13º Salário'!$J184,'Valores de INSS e IRRF'!$G$9:$J$13,3,1)*'Cálculo do 13º Salário'!$J184)-VLOOKUP('Cálculo do 13º Salário'!$J184,'Valores de INSS e IRRF'!$G$9:$J$13,4,1)-MAX(0,978.62-0.133145*'Cálculo do 13º Salário'!$G184))</f>
        <v>0</v>
      </c>
      <c r="L184" s="26">
        <f t="shared" si="17"/>
        <v>0</v>
      </c>
      <c r="M184" s="42"/>
    </row>
    <row r="185" spans="1:15" ht="12.75" customHeight="1" x14ac:dyDescent="0.25">
      <c r="A185" s="33"/>
      <c r="B185" s="33"/>
      <c r="C185" s="34"/>
      <c r="D185" s="35"/>
      <c r="E185" s="26"/>
      <c r="F185" s="33"/>
      <c r="G185" s="26">
        <f t="shared" si="15"/>
        <v>0</v>
      </c>
      <c r="H185" s="26">
        <f t="shared" si="16"/>
        <v>0</v>
      </c>
      <c r="I185" s="27">
        <f>IF('Cálculo do 13º Salário'!$G185&lt;=INSSMax,(VLOOKUP('Cálculo do 13º Salário'!$G185,'Valores de INSS e IRRF'!$B$9:$E$13,3,1)*'Cálculo do 13º Salário'!$G185)-VLOOKUP('Cálculo do 13º Salário'!$G185,'Valores de INSS e IRRF'!$B$9:$E$13,4,1),(INSSMax*AliqMaxINSS)-DeducaoMaxINSS)</f>
        <v>0</v>
      </c>
      <c r="J185" s="26">
        <f>'Cálculo do 13º Salário'!$F185-'Cálculo do 13º Salário'!$I185-(('Cálculo do 13º Salário'!C185)*'Valores de INSS e IRRF'!$L$9)</f>
        <v>0</v>
      </c>
      <c r="K185" s="26">
        <f>MAX(0,(VLOOKUP('Cálculo do 13º Salário'!$J185,'Valores de INSS e IRRF'!$G$9:$J$13,3,1)*'Cálculo do 13º Salário'!$J185)-VLOOKUP('Cálculo do 13º Salário'!$J185,'Valores de INSS e IRRF'!$G$9:$J$13,4,1)-MAX(0,978.62-0.133145*'Cálculo do 13º Salário'!$G185))</f>
        <v>0</v>
      </c>
      <c r="L185" s="26">
        <f t="shared" si="17"/>
        <v>0</v>
      </c>
      <c r="M185" s="42"/>
      <c r="N185" s="52"/>
      <c r="O185" s="53"/>
    </row>
    <row r="186" spans="1:15" ht="12.75" customHeight="1" x14ac:dyDescent="0.25">
      <c r="A186" s="8"/>
      <c r="B186" s="8"/>
      <c r="C186" s="28"/>
      <c r="D186" s="29"/>
      <c r="E186" s="26"/>
      <c r="F186" s="8"/>
      <c r="G186" s="26">
        <f t="shared" si="15"/>
        <v>0</v>
      </c>
      <c r="H186" s="26">
        <f t="shared" si="16"/>
        <v>0</v>
      </c>
      <c r="I186" s="27">
        <f>IF('Cálculo do 13º Salário'!$G186&lt;=INSSMax,(VLOOKUP('Cálculo do 13º Salário'!$G186,'Valores de INSS e IRRF'!$B$9:$E$13,3,1)*'Cálculo do 13º Salário'!$G186)-VLOOKUP('Cálculo do 13º Salário'!$G186,'Valores de INSS e IRRF'!$B$9:$E$13,4,1),(INSSMax*AliqMaxINSS)-DeducaoMaxINSS)</f>
        <v>0</v>
      </c>
      <c r="J186" s="26">
        <f>'Cálculo do 13º Salário'!$F186-'Cálculo do 13º Salário'!$I186-(('Cálculo do 13º Salário'!C186)*'Valores de INSS e IRRF'!$L$9)</f>
        <v>0</v>
      </c>
      <c r="K186" s="26">
        <f>MAX(0,(VLOOKUP('Cálculo do 13º Salário'!$J186,'Valores de INSS e IRRF'!$G$9:$J$13,3,1)*'Cálculo do 13º Salário'!$J186)-VLOOKUP('Cálculo do 13º Salário'!$J186,'Valores de INSS e IRRF'!$G$9:$J$13,4,1)-MAX(0,978.62-0.133145*'Cálculo do 13º Salário'!$G186))</f>
        <v>0</v>
      </c>
      <c r="L186" s="26">
        <f t="shared" si="17"/>
        <v>0</v>
      </c>
      <c r="M186" s="42"/>
    </row>
    <row r="187" spans="1:15" ht="12.75" customHeight="1" x14ac:dyDescent="0.25">
      <c r="A187" s="33"/>
      <c r="B187" s="33"/>
      <c r="C187" s="34"/>
      <c r="D187" s="35"/>
      <c r="E187" s="26"/>
      <c r="F187" s="33"/>
      <c r="G187" s="26">
        <f t="shared" si="15"/>
        <v>0</v>
      </c>
      <c r="H187" s="26">
        <f t="shared" si="16"/>
        <v>0</v>
      </c>
      <c r="I187" s="27">
        <f>IF('Cálculo do 13º Salário'!$G187&lt;=INSSMax,(VLOOKUP('Cálculo do 13º Salário'!$G187,'Valores de INSS e IRRF'!$B$9:$E$13,3,1)*'Cálculo do 13º Salário'!$G187)-VLOOKUP('Cálculo do 13º Salário'!$G187,'Valores de INSS e IRRF'!$B$9:$E$13,4,1),(INSSMax*AliqMaxINSS)-DeducaoMaxINSS)</f>
        <v>0</v>
      </c>
      <c r="J187" s="26">
        <f>'Cálculo do 13º Salário'!$F187-'Cálculo do 13º Salário'!$I187-(('Cálculo do 13º Salário'!C187)*'Valores de INSS e IRRF'!$L$9)</f>
        <v>0</v>
      </c>
      <c r="K187" s="26">
        <f>MAX(0,(VLOOKUP('Cálculo do 13º Salário'!$J187,'Valores de INSS e IRRF'!$G$9:$J$13,3,1)*'Cálculo do 13º Salário'!$J187)-VLOOKUP('Cálculo do 13º Salário'!$J187,'Valores de INSS e IRRF'!$G$9:$J$13,4,1)-MAX(0,978.62-0.133145*'Cálculo do 13º Salário'!$G187))</f>
        <v>0</v>
      </c>
      <c r="L187" s="26">
        <f t="shared" si="17"/>
        <v>0</v>
      </c>
      <c r="M187" s="42"/>
      <c r="N187" s="52"/>
      <c r="O187" s="53"/>
    </row>
    <row r="188" spans="1:15" ht="12.75" customHeight="1" x14ac:dyDescent="0.25">
      <c r="A188" s="8"/>
      <c r="B188" s="8"/>
      <c r="C188" s="28"/>
      <c r="D188" s="29"/>
      <c r="E188" s="26"/>
      <c r="F188" s="8"/>
      <c r="G188" s="26">
        <f t="shared" si="15"/>
        <v>0</v>
      </c>
      <c r="H188" s="26">
        <f t="shared" si="16"/>
        <v>0</v>
      </c>
      <c r="I188" s="27">
        <f>IF('Cálculo do 13º Salário'!$G188&lt;=INSSMax,(VLOOKUP('Cálculo do 13º Salário'!$G188,'Valores de INSS e IRRF'!$B$9:$E$13,3,1)*'Cálculo do 13º Salário'!$G188)-VLOOKUP('Cálculo do 13º Salário'!$G188,'Valores de INSS e IRRF'!$B$9:$E$13,4,1),(INSSMax*AliqMaxINSS)-DeducaoMaxINSS)</f>
        <v>0</v>
      </c>
      <c r="J188" s="26">
        <f>'Cálculo do 13º Salário'!$F188-'Cálculo do 13º Salário'!$I188-(('Cálculo do 13º Salário'!C188)*'Valores de INSS e IRRF'!$L$9)</f>
        <v>0</v>
      </c>
      <c r="K188" s="26">
        <f>MAX(0,(VLOOKUP('Cálculo do 13º Salário'!$J188,'Valores de INSS e IRRF'!$G$9:$J$13,3,1)*'Cálculo do 13º Salário'!$J188)-VLOOKUP('Cálculo do 13º Salário'!$J188,'Valores de INSS e IRRF'!$G$9:$J$13,4,1)-MAX(0,978.62-0.133145*'Cálculo do 13º Salário'!$G188))</f>
        <v>0</v>
      </c>
      <c r="L188" s="26">
        <f t="shared" si="17"/>
        <v>0</v>
      </c>
      <c r="M188" s="42"/>
    </row>
    <row r="189" spans="1:15" ht="12.75" customHeight="1" x14ac:dyDescent="0.25">
      <c r="A189" s="33"/>
      <c r="B189" s="33"/>
      <c r="C189" s="34"/>
      <c r="D189" s="35"/>
      <c r="E189" s="26"/>
      <c r="F189" s="33"/>
      <c r="G189" s="26">
        <f t="shared" si="15"/>
        <v>0</v>
      </c>
      <c r="H189" s="26">
        <f t="shared" si="16"/>
        <v>0</v>
      </c>
      <c r="I189" s="27">
        <f>IF('Cálculo do 13º Salário'!$G189&lt;=INSSMax,(VLOOKUP('Cálculo do 13º Salário'!$G189,'Valores de INSS e IRRF'!$B$9:$E$13,3,1)*'Cálculo do 13º Salário'!$G189)-VLOOKUP('Cálculo do 13º Salário'!$G189,'Valores de INSS e IRRF'!$B$9:$E$13,4,1),(INSSMax*AliqMaxINSS)-DeducaoMaxINSS)</f>
        <v>0</v>
      </c>
      <c r="J189" s="26">
        <f>'Cálculo do 13º Salário'!$F189-'Cálculo do 13º Salário'!$I189-(('Cálculo do 13º Salário'!C189)*'Valores de INSS e IRRF'!$L$9)</f>
        <v>0</v>
      </c>
      <c r="K189" s="26">
        <f>MAX(0,(VLOOKUP('Cálculo do 13º Salário'!$J189,'Valores de INSS e IRRF'!$G$9:$J$13,3,1)*'Cálculo do 13º Salário'!$J189)-VLOOKUP('Cálculo do 13º Salário'!$J189,'Valores de INSS e IRRF'!$G$9:$J$13,4,1)-MAX(0,978.62-0.133145*'Cálculo do 13º Salário'!$G189))</f>
        <v>0</v>
      </c>
      <c r="L189" s="26">
        <f t="shared" si="17"/>
        <v>0</v>
      </c>
      <c r="M189" s="42"/>
      <c r="N189" s="52"/>
      <c r="O189" s="53"/>
    </row>
    <row r="190" spans="1:15" ht="12.75" customHeight="1" x14ac:dyDescent="0.25">
      <c r="A190" s="8"/>
      <c r="B190" s="8"/>
      <c r="C190" s="28"/>
      <c r="D190" s="29"/>
      <c r="E190" s="26"/>
      <c r="F190" s="8"/>
      <c r="G190" s="26">
        <f t="shared" si="15"/>
        <v>0</v>
      </c>
      <c r="H190" s="26">
        <f t="shared" si="16"/>
        <v>0</v>
      </c>
      <c r="I190" s="27">
        <f>IF('Cálculo do 13º Salário'!$G190&lt;=INSSMax,(VLOOKUP('Cálculo do 13º Salário'!$G190,'Valores de INSS e IRRF'!$B$9:$E$13,3,1)*'Cálculo do 13º Salário'!$G190)-VLOOKUP('Cálculo do 13º Salário'!$G190,'Valores de INSS e IRRF'!$B$9:$E$13,4,1),(INSSMax*AliqMaxINSS)-DeducaoMaxINSS)</f>
        <v>0</v>
      </c>
      <c r="J190" s="26">
        <f>'Cálculo do 13º Salário'!$F190-'Cálculo do 13º Salário'!$I190-(('Cálculo do 13º Salário'!C190)*'Valores de INSS e IRRF'!$L$9)</f>
        <v>0</v>
      </c>
      <c r="K190" s="26">
        <f>MAX(0,(VLOOKUP('Cálculo do 13º Salário'!$J190,'Valores de INSS e IRRF'!$G$9:$J$13,3,1)*'Cálculo do 13º Salário'!$J190)-VLOOKUP('Cálculo do 13º Salário'!$J190,'Valores de INSS e IRRF'!$G$9:$J$13,4,1)-MAX(0,978.62-0.133145*'Cálculo do 13º Salário'!$G190))</f>
        <v>0</v>
      </c>
      <c r="L190" s="26">
        <f t="shared" si="17"/>
        <v>0</v>
      </c>
      <c r="M190" s="42"/>
    </row>
    <row r="191" spans="1:15" ht="12.75" customHeight="1" x14ac:dyDescent="0.25">
      <c r="A191" s="33"/>
      <c r="B191" s="33"/>
      <c r="C191" s="34"/>
      <c r="D191" s="35"/>
      <c r="E191" s="26"/>
      <c r="F191" s="33"/>
      <c r="G191" s="26">
        <f t="shared" si="15"/>
        <v>0</v>
      </c>
      <c r="H191" s="26">
        <f t="shared" si="16"/>
        <v>0</v>
      </c>
      <c r="I191" s="27">
        <f>IF('Cálculo do 13º Salário'!$G191&lt;=INSSMax,(VLOOKUP('Cálculo do 13º Salário'!$G191,'Valores de INSS e IRRF'!$B$9:$E$13,3,1)*'Cálculo do 13º Salário'!$G191)-VLOOKUP('Cálculo do 13º Salário'!$G191,'Valores de INSS e IRRF'!$B$9:$E$13,4,1),(INSSMax*AliqMaxINSS)-DeducaoMaxINSS)</f>
        <v>0</v>
      </c>
      <c r="J191" s="26">
        <f>'Cálculo do 13º Salário'!$F191-'Cálculo do 13º Salário'!$I191-(('Cálculo do 13º Salário'!C191)*'Valores de INSS e IRRF'!$L$9)</f>
        <v>0</v>
      </c>
      <c r="K191" s="26">
        <f>MAX(0,(VLOOKUP('Cálculo do 13º Salário'!$J191,'Valores de INSS e IRRF'!$G$9:$J$13,3,1)*'Cálculo do 13º Salário'!$J191)-VLOOKUP('Cálculo do 13º Salário'!$J191,'Valores de INSS e IRRF'!$G$9:$J$13,4,1)-MAX(0,978.62-0.133145*'Cálculo do 13º Salário'!$G191))</f>
        <v>0</v>
      </c>
      <c r="L191" s="26">
        <f t="shared" si="17"/>
        <v>0</v>
      </c>
      <c r="M191" s="42"/>
      <c r="N191" s="52"/>
      <c r="O191" s="53"/>
    </row>
    <row r="192" spans="1:15" ht="12.75" customHeight="1" x14ac:dyDescent="0.25">
      <c r="A192" s="8"/>
      <c r="B192" s="8"/>
      <c r="C192" s="28"/>
      <c r="D192" s="29"/>
      <c r="E192" s="26"/>
      <c r="F192" s="8"/>
      <c r="G192" s="26">
        <f t="shared" si="15"/>
        <v>0</v>
      </c>
      <c r="H192" s="26">
        <f t="shared" si="16"/>
        <v>0</v>
      </c>
      <c r="I192" s="27">
        <f>IF('Cálculo do 13º Salário'!$G192&lt;=INSSMax,(VLOOKUP('Cálculo do 13º Salário'!$G192,'Valores de INSS e IRRF'!$B$9:$E$13,3,1)*'Cálculo do 13º Salário'!$G192)-VLOOKUP('Cálculo do 13º Salário'!$G192,'Valores de INSS e IRRF'!$B$9:$E$13,4,1),(INSSMax*AliqMaxINSS)-DeducaoMaxINSS)</f>
        <v>0</v>
      </c>
      <c r="J192" s="26">
        <f>'Cálculo do 13º Salário'!$F192-'Cálculo do 13º Salário'!$I192-(('Cálculo do 13º Salário'!C192)*'Valores de INSS e IRRF'!$L$9)</f>
        <v>0</v>
      </c>
      <c r="K192" s="26">
        <f>MAX(0,(VLOOKUP('Cálculo do 13º Salário'!$J192,'Valores de INSS e IRRF'!$G$9:$J$13,3,1)*'Cálculo do 13º Salário'!$J192)-VLOOKUP('Cálculo do 13º Salário'!$J192,'Valores de INSS e IRRF'!$G$9:$J$13,4,1)-MAX(0,978.62-0.133145*'Cálculo do 13º Salário'!$G192))</f>
        <v>0</v>
      </c>
      <c r="L192" s="26">
        <f t="shared" si="17"/>
        <v>0</v>
      </c>
      <c r="M192" s="42"/>
    </row>
    <row r="193" spans="1:15" ht="12.75" customHeight="1" x14ac:dyDescent="0.25">
      <c r="A193" s="33"/>
      <c r="B193" s="33"/>
      <c r="C193" s="34"/>
      <c r="D193" s="35"/>
      <c r="E193" s="26"/>
      <c r="F193" s="33"/>
      <c r="G193" s="26">
        <f t="shared" si="15"/>
        <v>0</v>
      </c>
      <c r="H193" s="26">
        <f t="shared" si="16"/>
        <v>0</v>
      </c>
      <c r="I193" s="27">
        <f>IF('Cálculo do 13º Salário'!$G193&lt;=INSSMax,(VLOOKUP('Cálculo do 13º Salário'!$G193,'Valores de INSS e IRRF'!$B$9:$E$13,3,1)*'Cálculo do 13º Salário'!$G193)-VLOOKUP('Cálculo do 13º Salário'!$G193,'Valores de INSS e IRRF'!$B$9:$E$13,4,1),(INSSMax*AliqMaxINSS)-DeducaoMaxINSS)</f>
        <v>0</v>
      </c>
      <c r="J193" s="26">
        <f>'Cálculo do 13º Salário'!$F193-'Cálculo do 13º Salário'!$I193-(('Cálculo do 13º Salário'!C193)*'Valores de INSS e IRRF'!$L$9)</f>
        <v>0</v>
      </c>
      <c r="K193" s="26">
        <f>MAX(0,(VLOOKUP('Cálculo do 13º Salário'!$J193,'Valores de INSS e IRRF'!$G$9:$J$13,3,1)*'Cálculo do 13º Salário'!$J193)-VLOOKUP('Cálculo do 13º Salário'!$J193,'Valores de INSS e IRRF'!$G$9:$J$13,4,1)-MAX(0,978.62-0.133145*'Cálculo do 13º Salário'!$G193))</f>
        <v>0</v>
      </c>
      <c r="L193" s="26">
        <f t="shared" si="17"/>
        <v>0</v>
      </c>
      <c r="M193" s="42"/>
      <c r="N193" s="52"/>
      <c r="O193" s="53"/>
    </row>
    <row r="194" spans="1:15" ht="12.75" customHeight="1" x14ac:dyDescent="0.25">
      <c r="A194" s="8"/>
      <c r="B194" s="8"/>
      <c r="C194" s="28"/>
      <c r="D194" s="29"/>
      <c r="E194" s="26"/>
      <c r="F194" s="8"/>
      <c r="G194" s="26">
        <f t="shared" si="15"/>
        <v>0</v>
      </c>
      <c r="H194" s="26">
        <f t="shared" si="16"/>
        <v>0</v>
      </c>
      <c r="I194" s="27">
        <f>IF('Cálculo do 13º Salário'!$G194&lt;=INSSMax,(VLOOKUP('Cálculo do 13º Salário'!$G194,'Valores de INSS e IRRF'!$B$9:$E$13,3,1)*'Cálculo do 13º Salário'!$G194)-VLOOKUP('Cálculo do 13º Salário'!$G194,'Valores de INSS e IRRF'!$B$9:$E$13,4,1),(INSSMax*AliqMaxINSS)-DeducaoMaxINSS)</f>
        <v>0</v>
      </c>
      <c r="J194" s="26">
        <f>'Cálculo do 13º Salário'!$F194-'Cálculo do 13º Salário'!$I194-(('Cálculo do 13º Salário'!C194)*'Valores de INSS e IRRF'!$L$9)</f>
        <v>0</v>
      </c>
      <c r="K194" s="26">
        <f>MAX(0,(VLOOKUP('Cálculo do 13º Salário'!$J194,'Valores de INSS e IRRF'!$G$9:$J$13,3,1)*'Cálculo do 13º Salário'!$J194)-VLOOKUP('Cálculo do 13º Salário'!$J194,'Valores de INSS e IRRF'!$G$9:$J$13,4,1)-MAX(0,978.62-0.133145*'Cálculo do 13º Salário'!$G194))</f>
        <v>0</v>
      </c>
      <c r="L194" s="26">
        <f t="shared" si="17"/>
        <v>0</v>
      </c>
      <c r="M194" s="42"/>
    </row>
    <row r="195" spans="1:15" ht="12.75" customHeight="1" x14ac:dyDescent="0.25">
      <c r="A195" s="33"/>
      <c r="B195" s="33"/>
      <c r="C195" s="34"/>
      <c r="D195" s="35"/>
      <c r="E195" s="26"/>
      <c r="F195" s="33"/>
      <c r="G195" s="26">
        <f t="shared" si="15"/>
        <v>0</v>
      </c>
      <c r="H195" s="26">
        <f t="shared" si="16"/>
        <v>0</v>
      </c>
      <c r="I195" s="27">
        <f>IF('Cálculo do 13º Salário'!$G195&lt;=INSSMax,(VLOOKUP('Cálculo do 13º Salário'!$G195,'Valores de INSS e IRRF'!$B$9:$E$13,3,1)*'Cálculo do 13º Salário'!$G195)-VLOOKUP('Cálculo do 13º Salário'!$G195,'Valores de INSS e IRRF'!$B$9:$E$13,4,1),(INSSMax*AliqMaxINSS)-DeducaoMaxINSS)</f>
        <v>0</v>
      </c>
      <c r="J195" s="26">
        <f>'Cálculo do 13º Salário'!$F195-'Cálculo do 13º Salário'!$I195-(('Cálculo do 13º Salário'!C195)*'Valores de INSS e IRRF'!$L$9)</f>
        <v>0</v>
      </c>
      <c r="K195" s="26">
        <f>MAX(0,(VLOOKUP('Cálculo do 13º Salário'!$J195,'Valores de INSS e IRRF'!$G$9:$J$13,3,1)*'Cálculo do 13º Salário'!$J195)-VLOOKUP('Cálculo do 13º Salário'!$J195,'Valores de INSS e IRRF'!$G$9:$J$13,4,1)-MAX(0,978.62-0.133145*'Cálculo do 13º Salário'!$G195))</f>
        <v>0</v>
      </c>
      <c r="L195" s="26">
        <f t="shared" si="17"/>
        <v>0</v>
      </c>
      <c r="M195" s="42"/>
      <c r="N195" s="52"/>
      <c r="O195" s="53"/>
    </row>
    <row r="196" spans="1:15" ht="12.75" customHeight="1" x14ac:dyDescent="0.25">
      <c r="A196" s="8"/>
      <c r="B196" s="8"/>
      <c r="C196" s="28"/>
      <c r="D196" s="29"/>
      <c r="E196" s="26"/>
      <c r="F196" s="8"/>
      <c r="G196" s="26">
        <f t="shared" ref="G196:G198" si="18">(F196+E196)/12*D196</f>
        <v>0</v>
      </c>
      <c r="H196" s="26">
        <f t="shared" ref="H196:H198" si="19">G196/2</f>
        <v>0</v>
      </c>
      <c r="I196" s="27">
        <f>IF('Cálculo do 13º Salário'!$G196&lt;=INSSMax,(VLOOKUP('Cálculo do 13º Salário'!$G196,'Valores de INSS e IRRF'!$B$9:$E$13,3,1)*'Cálculo do 13º Salário'!$G196)-VLOOKUP('Cálculo do 13º Salário'!$G196,'Valores de INSS e IRRF'!$B$9:$E$13,4,1),(INSSMax*AliqMaxINSS)-DeducaoMaxINSS)</f>
        <v>0</v>
      </c>
      <c r="J196" s="26">
        <f>'Cálculo do 13º Salário'!$F196-'Cálculo do 13º Salário'!$I196-(('Cálculo do 13º Salário'!C196)*'Valores de INSS e IRRF'!$L$9)</f>
        <v>0</v>
      </c>
      <c r="K196" s="26">
        <f>MAX(0,(VLOOKUP('Cálculo do 13º Salário'!$J196,'Valores de INSS e IRRF'!$G$9:$J$13,3,1)*'Cálculo do 13º Salário'!$J196)-VLOOKUP('Cálculo do 13º Salário'!$J196,'Valores de INSS e IRRF'!$G$9:$J$13,4,1)-MAX(0,978.62-0.133145*'Cálculo do 13º Salário'!$G196))</f>
        <v>0</v>
      </c>
      <c r="L196" s="26">
        <f t="shared" ref="L196:L198" si="20">H196-I196-K196</f>
        <v>0</v>
      </c>
      <c r="M196" s="42"/>
    </row>
    <row r="197" spans="1:15" ht="12.75" customHeight="1" x14ac:dyDescent="0.25">
      <c r="A197" s="33"/>
      <c r="B197" s="33"/>
      <c r="C197" s="34"/>
      <c r="D197" s="35"/>
      <c r="E197" s="26"/>
      <c r="F197" s="33"/>
      <c r="G197" s="26">
        <f t="shared" si="18"/>
        <v>0</v>
      </c>
      <c r="H197" s="26">
        <f t="shared" si="19"/>
        <v>0</v>
      </c>
      <c r="I197" s="27">
        <f>IF('Cálculo do 13º Salário'!$G197&lt;=INSSMax,(VLOOKUP('Cálculo do 13º Salário'!$G197,'Valores de INSS e IRRF'!$B$9:$E$13,3,1)*'Cálculo do 13º Salário'!$G197)-VLOOKUP('Cálculo do 13º Salário'!$G197,'Valores de INSS e IRRF'!$B$9:$E$13,4,1),(INSSMax*AliqMaxINSS)-DeducaoMaxINSS)</f>
        <v>0</v>
      </c>
      <c r="J197" s="26">
        <f>'Cálculo do 13º Salário'!$F197-'Cálculo do 13º Salário'!$I197-(('Cálculo do 13º Salário'!C197)*'Valores de INSS e IRRF'!$L$9)</f>
        <v>0</v>
      </c>
      <c r="K197" s="26">
        <f>MAX(0,(VLOOKUP('Cálculo do 13º Salário'!$J197,'Valores de INSS e IRRF'!$G$9:$J$13,3,1)*'Cálculo do 13º Salário'!$J197)-VLOOKUP('Cálculo do 13º Salário'!$J197,'Valores de INSS e IRRF'!$G$9:$J$13,4,1)-MAX(0,978.62-0.133145*'Cálculo do 13º Salário'!$G197))</f>
        <v>0</v>
      </c>
      <c r="L197" s="26">
        <f t="shared" si="20"/>
        <v>0</v>
      </c>
      <c r="M197" s="42"/>
      <c r="N197" s="52"/>
      <c r="O197" s="53"/>
    </row>
    <row r="198" spans="1:15" ht="12.75" customHeight="1" x14ac:dyDescent="0.25">
      <c r="A198" s="8"/>
      <c r="B198" s="8"/>
      <c r="C198" s="28"/>
      <c r="D198" s="29"/>
      <c r="E198" s="26"/>
      <c r="F198" s="8"/>
      <c r="G198" s="26">
        <f t="shared" si="18"/>
        <v>0</v>
      </c>
      <c r="H198" s="26">
        <f t="shared" si="19"/>
        <v>0</v>
      </c>
      <c r="I198" s="27">
        <f>IF('Cálculo do 13º Salário'!$G198&lt;=INSSMax,(VLOOKUP('Cálculo do 13º Salário'!$G198,'Valores de INSS e IRRF'!$B$9:$E$13,3,1)*'Cálculo do 13º Salário'!$G198)-VLOOKUP('Cálculo do 13º Salário'!$G198,'Valores de INSS e IRRF'!$B$9:$E$13,4,1),(INSSMax*AliqMaxINSS)-DeducaoMaxINSS)</f>
        <v>0</v>
      </c>
      <c r="J198" s="26">
        <f>'Cálculo do 13º Salário'!$F198-'Cálculo do 13º Salário'!$I198-(('Cálculo do 13º Salário'!C198)*'Valores de INSS e IRRF'!$L$9)</f>
        <v>0</v>
      </c>
      <c r="K198" s="26">
        <f>MAX(0,(VLOOKUP('Cálculo do 13º Salário'!$J198,'Valores de INSS e IRRF'!$G$9:$J$13,3,1)*'Cálculo do 13º Salário'!$J198)-VLOOKUP('Cálculo do 13º Salário'!$J198,'Valores de INSS e IRRF'!$G$9:$J$13,4,1)-MAX(0,978.62-0.133145*'Cálculo do 13º Salário'!$G198))</f>
        <v>0</v>
      </c>
      <c r="L198" s="26">
        <f t="shared" si="20"/>
        <v>0</v>
      </c>
      <c r="M198" s="42"/>
    </row>
    <row r="199" spans="1:15" ht="12.75" customHeight="1" x14ac:dyDescent="0.25">
      <c r="A199" s="8"/>
      <c r="B199" s="8"/>
      <c r="C199" s="28"/>
      <c r="D199" s="29"/>
      <c r="E199" s="8"/>
      <c r="F199" s="8"/>
      <c r="G199" s="8"/>
      <c r="H199" s="8"/>
      <c r="I199" s="8"/>
      <c r="J199" s="8"/>
      <c r="K199" s="8"/>
      <c r="L199" s="8"/>
      <c r="M199" s="42"/>
    </row>
    <row r="200" spans="1:15" ht="12.75" customHeight="1" x14ac:dyDescent="0.25">
      <c r="A200" s="8"/>
      <c r="B200" s="8"/>
      <c r="C200" s="28"/>
      <c r="D200" s="29"/>
      <c r="E200" s="8"/>
      <c r="F200" s="8"/>
      <c r="G200" s="8"/>
      <c r="H200" s="8"/>
      <c r="I200" s="8"/>
      <c r="J200" s="8"/>
      <c r="K200" s="8"/>
      <c r="L200" s="8"/>
      <c r="M200" s="42"/>
    </row>
    <row r="201" spans="1:15" ht="12.75" customHeight="1" x14ac:dyDescent="0.25">
      <c r="A201" s="8"/>
      <c r="B201" s="8"/>
      <c r="C201" s="28"/>
      <c r="D201" s="29"/>
      <c r="E201" s="8"/>
      <c r="F201" s="8"/>
      <c r="G201" s="8"/>
      <c r="H201" s="8"/>
      <c r="I201" s="8"/>
      <c r="J201" s="8"/>
      <c r="K201" s="8"/>
      <c r="L201" s="8"/>
      <c r="M201" s="42"/>
    </row>
    <row r="202" spans="1:15" ht="12.75" customHeight="1" x14ac:dyDescent="0.25">
      <c r="A202" s="8"/>
      <c r="B202" s="8"/>
      <c r="C202" s="28"/>
      <c r="D202" s="29"/>
      <c r="E202" s="8"/>
      <c r="F202" s="8"/>
      <c r="G202" s="8"/>
      <c r="H202" s="8"/>
      <c r="I202" s="8"/>
      <c r="J202" s="8"/>
      <c r="K202" s="8"/>
      <c r="L202" s="8"/>
      <c r="M202" s="42"/>
    </row>
    <row r="203" spans="1:15" ht="12.75" customHeight="1" x14ac:dyDescent="0.25">
      <c r="A203" s="8"/>
      <c r="B203" s="8"/>
      <c r="C203" s="28"/>
      <c r="D203" s="29"/>
      <c r="E203" s="8"/>
      <c r="F203" s="8"/>
      <c r="G203" s="8"/>
      <c r="H203" s="8"/>
      <c r="I203" s="8"/>
      <c r="J203" s="8"/>
      <c r="K203" s="8"/>
      <c r="L203" s="8"/>
      <c r="M203" s="42"/>
    </row>
    <row r="204" spans="1:15" ht="12.75" customHeight="1" x14ac:dyDescent="0.25">
      <c r="A204" s="8"/>
      <c r="B204" s="8"/>
      <c r="C204" s="28"/>
      <c r="D204" s="29"/>
      <c r="E204" s="8"/>
      <c r="F204" s="8"/>
      <c r="G204" s="8"/>
      <c r="H204" s="8"/>
      <c r="I204" s="8"/>
      <c r="J204" s="8"/>
      <c r="K204" s="8"/>
      <c r="L204" s="8"/>
      <c r="M204" s="42"/>
    </row>
    <row r="205" spans="1:15" ht="12.75" customHeight="1" x14ac:dyDescent="0.25">
      <c r="A205" s="8"/>
      <c r="B205" s="8"/>
      <c r="C205" s="28"/>
      <c r="D205" s="29"/>
      <c r="E205" s="8"/>
      <c r="F205" s="8"/>
      <c r="G205" s="8"/>
      <c r="H205" s="8"/>
      <c r="I205" s="8"/>
      <c r="J205" s="8"/>
      <c r="K205" s="8"/>
      <c r="L205" s="8"/>
      <c r="M205" s="42"/>
    </row>
    <row r="206" spans="1:15" ht="12.75" customHeight="1" x14ac:dyDescent="0.25">
      <c r="A206" s="8"/>
      <c r="B206" s="8"/>
      <c r="C206" s="28"/>
      <c r="D206" s="29"/>
      <c r="E206" s="8"/>
      <c r="F206" s="8"/>
      <c r="G206" s="8"/>
      <c r="H206" s="8"/>
      <c r="I206" s="8"/>
      <c r="J206" s="8"/>
      <c r="K206" s="8"/>
      <c r="L206" s="8"/>
      <c r="M206" s="42"/>
    </row>
    <row r="207" spans="1:15" ht="12.75" customHeight="1" x14ac:dyDescent="0.25">
      <c r="A207" s="8"/>
      <c r="B207" s="8"/>
      <c r="C207" s="28"/>
      <c r="D207" s="29"/>
      <c r="E207" s="8"/>
      <c r="F207" s="8"/>
      <c r="G207" s="8"/>
      <c r="H207" s="8"/>
      <c r="I207" s="8"/>
      <c r="J207" s="8"/>
      <c r="K207" s="8"/>
      <c r="L207" s="8"/>
      <c r="M207" s="42"/>
    </row>
    <row r="208" spans="1:15" ht="12.75" customHeight="1" x14ac:dyDescent="0.25">
      <c r="A208" s="8"/>
      <c r="B208" s="8"/>
      <c r="C208" s="28"/>
      <c r="D208" s="29"/>
      <c r="E208" s="8"/>
      <c r="F208" s="8"/>
      <c r="G208" s="8"/>
      <c r="H208" s="8"/>
      <c r="I208" s="8"/>
      <c r="J208" s="8"/>
      <c r="K208" s="8"/>
      <c r="L208" s="8"/>
      <c r="M208" s="42"/>
    </row>
    <row r="209" spans="1:13" ht="12.75" customHeight="1" x14ac:dyDescent="0.25">
      <c r="A209" s="8"/>
      <c r="B209" s="8"/>
      <c r="C209" s="28"/>
      <c r="D209" s="29"/>
      <c r="E209" s="8"/>
      <c r="F209" s="8"/>
      <c r="G209" s="8"/>
      <c r="H209" s="8"/>
      <c r="I209" s="8"/>
      <c r="J209" s="8"/>
      <c r="K209" s="8"/>
      <c r="L209" s="8"/>
      <c r="M209" s="42"/>
    </row>
    <row r="210" spans="1:13" ht="12.75" customHeight="1" x14ac:dyDescent="0.25">
      <c r="A210" s="8"/>
      <c r="B210" s="8"/>
      <c r="C210" s="28"/>
      <c r="D210" s="29"/>
      <c r="E210" s="8"/>
      <c r="F210" s="8"/>
      <c r="G210" s="8"/>
      <c r="H210" s="8"/>
      <c r="I210" s="8"/>
      <c r="J210" s="8"/>
      <c r="K210" s="8"/>
      <c r="L210" s="8"/>
      <c r="M210" s="42"/>
    </row>
    <row r="211" spans="1:13" ht="12.75" customHeight="1" x14ac:dyDescent="0.25">
      <c r="A211" s="8"/>
      <c r="B211" s="8"/>
      <c r="C211" s="28"/>
      <c r="D211" s="29"/>
      <c r="E211" s="8"/>
      <c r="F211" s="8"/>
      <c r="G211" s="8"/>
      <c r="H211" s="8"/>
      <c r="I211" s="8"/>
      <c r="J211" s="8"/>
      <c r="K211" s="8"/>
      <c r="L211" s="8"/>
      <c r="M211" s="42"/>
    </row>
    <row r="212" spans="1:13" ht="12.75" customHeight="1" x14ac:dyDescent="0.25">
      <c r="A212" s="8"/>
      <c r="B212" s="8"/>
      <c r="C212" s="28"/>
      <c r="D212" s="29"/>
      <c r="E212" s="8"/>
      <c r="F212" s="8"/>
      <c r="G212" s="8"/>
      <c r="H212" s="8"/>
      <c r="I212" s="8"/>
      <c r="J212" s="8"/>
      <c r="K212" s="8"/>
      <c r="L212" s="8"/>
      <c r="M212" s="42"/>
    </row>
    <row r="213" spans="1:13" ht="12.75" customHeight="1" x14ac:dyDescent="0.25">
      <c r="A213" s="8"/>
      <c r="B213" s="8"/>
      <c r="C213" s="28"/>
      <c r="D213" s="29"/>
      <c r="E213" s="8"/>
      <c r="F213" s="8"/>
      <c r="G213" s="8"/>
      <c r="H213" s="8"/>
      <c r="I213" s="8"/>
      <c r="J213" s="8"/>
      <c r="K213" s="8"/>
      <c r="L213" s="8"/>
      <c r="M213" s="42"/>
    </row>
    <row r="214" spans="1:13" ht="12.75" customHeight="1" x14ac:dyDescent="0.25">
      <c r="A214" s="8"/>
      <c r="B214" s="8"/>
      <c r="C214" s="28"/>
      <c r="D214" s="29"/>
      <c r="E214" s="8"/>
      <c r="F214" s="8"/>
      <c r="G214" s="8"/>
      <c r="H214" s="8"/>
      <c r="I214" s="8"/>
      <c r="J214" s="8"/>
      <c r="K214" s="8"/>
      <c r="L214" s="8"/>
      <c r="M214" s="42"/>
    </row>
    <row r="215" spans="1:13" ht="12.75" customHeight="1" x14ac:dyDescent="0.25">
      <c r="A215" s="8"/>
      <c r="B215" s="8"/>
      <c r="C215" s="28"/>
      <c r="D215" s="29"/>
      <c r="E215" s="8"/>
      <c r="F215" s="8"/>
      <c r="G215" s="8"/>
      <c r="H215" s="8"/>
      <c r="I215" s="8"/>
      <c r="J215" s="8"/>
      <c r="K215" s="8"/>
      <c r="L215" s="8"/>
      <c r="M215" s="42"/>
    </row>
    <row r="216" spans="1:13" ht="12.75" customHeight="1" x14ac:dyDescent="0.25">
      <c r="A216" s="8"/>
      <c r="B216" s="8"/>
      <c r="C216" s="28"/>
      <c r="D216" s="29"/>
      <c r="E216" s="8"/>
      <c r="F216" s="8"/>
      <c r="G216" s="8"/>
      <c r="H216" s="8"/>
      <c r="I216" s="8"/>
      <c r="J216" s="8"/>
      <c r="K216" s="8"/>
      <c r="L216" s="8"/>
      <c r="M216" s="42"/>
    </row>
    <row r="217" spans="1:13" ht="12.75" customHeight="1" x14ac:dyDescent="0.25">
      <c r="A217" s="8"/>
      <c r="B217" s="8"/>
      <c r="C217" s="28"/>
      <c r="D217" s="29"/>
      <c r="E217" s="8"/>
      <c r="F217" s="8"/>
      <c r="G217" s="8"/>
      <c r="H217" s="8"/>
      <c r="I217" s="8"/>
      <c r="J217" s="8"/>
      <c r="K217" s="8"/>
      <c r="L217" s="8"/>
      <c r="M217" s="42"/>
    </row>
    <row r="218" spans="1:13" ht="12.75" customHeight="1" x14ac:dyDescent="0.25">
      <c r="A218" s="8"/>
      <c r="B218" s="8"/>
      <c r="C218" s="28"/>
      <c r="D218" s="29"/>
      <c r="E218" s="8"/>
      <c r="F218" s="8"/>
      <c r="G218" s="8"/>
      <c r="H218" s="8"/>
      <c r="I218" s="8"/>
      <c r="J218" s="8"/>
      <c r="K218" s="8"/>
      <c r="L218" s="8"/>
      <c r="M218" s="42"/>
    </row>
    <row r="219" spans="1:13" ht="12.75" customHeight="1" x14ac:dyDescent="0.25">
      <c r="A219" s="8"/>
      <c r="B219" s="8"/>
      <c r="C219" s="28"/>
      <c r="D219" s="29"/>
      <c r="E219" s="8"/>
      <c r="F219" s="8"/>
      <c r="G219" s="8"/>
      <c r="H219" s="8"/>
      <c r="I219" s="8"/>
      <c r="J219" s="8"/>
      <c r="K219" s="8"/>
      <c r="L219" s="8"/>
      <c r="M219" s="42"/>
    </row>
    <row r="220" spans="1:13" ht="12.75" customHeight="1" x14ac:dyDescent="0.25">
      <c r="A220" s="6"/>
      <c r="B220" s="6"/>
      <c r="C220" s="54"/>
      <c r="D220" s="55"/>
      <c r="E220" s="6"/>
      <c r="F220" s="6"/>
      <c r="G220" s="6"/>
      <c r="H220" s="6"/>
      <c r="I220" s="6"/>
      <c r="J220" s="6"/>
      <c r="K220" s="6"/>
      <c r="L220" s="6"/>
      <c r="M220" s="56"/>
    </row>
    <row r="221" spans="1:13" ht="12.75" customHeight="1" x14ac:dyDescent="0.25">
      <c r="A221" s="6"/>
      <c r="B221" s="6"/>
      <c r="C221" s="54"/>
      <c r="D221" s="55"/>
      <c r="E221" s="6"/>
      <c r="F221" s="6"/>
      <c r="G221" s="6"/>
      <c r="H221" s="6"/>
      <c r="I221" s="6"/>
      <c r="J221" s="6"/>
      <c r="K221" s="6"/>
      <c r="L221" s="6"/>
      <c r="M221" s="57"/>
    </row>
    <row r="222" spans="1:13" ht="12.75" customHeight="1" x14ac:dyDescent="0.25">
      <c r="A222" s="6"/>
      <c r="B222" s="6"/>
      <c r="C222" s="54"/>
      <c r="D222" s="55"/>
      <c r="E222" s="6"/>
      <c r="F222" s="6"/>
      <c r="G222" s="6"/>
      <c r="H222" s="6"/>
      <c r="I222" s="6"/>
      <c r="J222" s="6"/>
      <c r="K222" s="6"/>
      <c r="L222" s="6"/>
      <c r="M222" s="57"/>
    </row>
    <row r="223" spans="1:13" ht="12.75" customHeight="1" x14ac:dyDescent="0.25">
      <c r="A223" s="6"/>
      <c r="B223" s="6"/>
      <c r="C223" s="54"/>
      <c r="D223" s="55"/>
      <c r="E223" s="6"/>
      <c r="F223" s="6"/>
      <c r="G223" s="6"/>
      <c r="H223" s="6"/>
      <c r="I223" s="6"/>
      <c r="J223" s="6"/>
      <c r="K223" s="6"/>
      <c r="L223" s="6"/>
      <c r="M223" s="57"/>
    </row>
    <row r="224" spans="1:13" ht="12.75" customHeight="1" x14ac:dyDescent="0.25">
      <c r="A224" s="6"/>
      <c r="B224" s="6"/>
      <c r="C224" s="54"/>
      <c r="D224" s="55"/>
      <c r="E224" s="6"/>
      <c r="F224" s="6"/>
      <c r="G224" s="6"/>
      <c r="H224" s="6"/>
      <c r="I224" s="6"/>
      <c r="J224" s="6"/>
      <c r="K224" s="6"/>
      <c r="L224" s="6"/>
      <c r="M224" s="57"/>
    </row>
    <row r="225" spans="1:13" ht="12.75" customHeight="1" x14ac:dyDescent="0.25">
      <c r="A225" s="6"/>
      <c r="B225" s="6"/>
      <c r="C225" s="54"/>
      <c r="D225" s="55"/>
      <c r="E225" s="6"/>
      <c r="F225" s="6"/>
      <c r="G225" s="6"/>
      <c r="H225" s="6"/>
      <c r="I225" s="6"/>
      <c r="J225" s="6"/>
      <c r="K225" s="6"/>
      <c r="L225" s="6"/>
      <c r="M225" s="57"/>
    </row>
    <row r="226" spans="1:13" ht="12.75" customHeight="1" x14ac:dyDescent="0.25">
      <c r="A226" s="6"/>
      <c r="B226" s="6"/>
      <c r="C226" s="54"/>
      <c r="D226" s="55"/>
      <c r="E226" s="6"/>
      <c r="F226" s="6"/>
      <c r="G226" s="6"/>
      <c r="H226" s="6"/>
      <c r="I226" s="6"/>
      <c r="J226" s="6"/>
      <c r="K226" s="6"/>
      <c r="L226" s="6"/>
      <c r="M226" s="57"/>
    </row>
    <row r="227" spans="1:13" ht="12.75" customHeight="1" x14ac:dyDescent="0.25">
      <c r="A227" s="6"/>
      <c r="B227" s="6"/>
      <c r="C227" s="54"/>
      <c r="D227" s="55"/>
      <c r="E227" s="6"/>
      <c r="F227" s="6"/>
      <c r="G227" s="6"/>
      <c r="H227" s="6"/>
      <c r="I227" s="6"/>
      <c r="J227" s="6"/>
      <c r="K227" s="6"/>
      <c r="L227" s="6"/>
      <c r="M227" s="57"/>
    </row>
    <row r="228" spans="1:13" ht="12.75" customHeight="1" x14ac:dyDescent="0.25">
      <c r="A228" s="6"/>
      <c r="B228" s="6"/>
      <c r="C228" s="54"/>
      <c r="D228" s="55"/>
      <c r="E228" s="6"/>
      <c r="F228" s="6"/>
      <c r="G228" s="6"/>
      <c r="H228" s="6"/>
      <c r="I228" s="6"/>
      <c r="J228" s="6"/>
      <c r="K228" s="6"/>
      <c r="L228" s="6"/>
      <c r="M228" s="57"/>
    </row>
    <row r="229" spans="1:13" ht="12.75" customHeight="1" x14ac:dyDescent="0.25">
      <c r="A229" s="6"/>
      <c r="B229" s="6"/>
      <c r="C229" s="54"/>
      <c r="D229" s="55"/>
      <c r="E229" s="6"/>
      <c r="F229" s="6"/>
      <c r="G229" s="6"/>
      <c r="H229" s="6"/>
      <c r="I229" s="6"/>
      <c r="J229" s="6"/>
      <c r="K229" s="6"/>
      <c r="L229" s="6"/>
      <c r="M229" s="6"/>
    </row>
    <row r="230" spans="1:13" ht="12.75" customHeight="1" x14ac:dyDescent="0.25">
      <c r="A230" s="6"/>
      <c r="B230" s="6"/>
      <c r="C230" s="54"/>
      <c r="D230" s="55"/>
      <c r="E230" s="6"/>
      <c r="F230" s="6"/>
      <c r="G230" s="6"/>
      <c r="H230" s="6"/>
      <c r="I230" s="6"/>
      <c r="J230" s="6"/>
      <c r="K230" s="6"/>
      <c r="L230" s="6"/>
      <c r="M230" s="6"/>
    </row>
    <row r="231" spans="1:13" ht="12.75" customHeight="1" x14ac:dyDescent="0.25">
      <c r="A231" s="6"/>
      <c r="B231" s="6"/>
      <c r="C231" s="54"/>
      <c r="D231" s="55"/>
      <c r="E231" s="6"/>
      <c r="F231" s="6"/>
      <c r="G231" s="6"/>
      <c r="H231" s="6"/>
      <c r="I231" s="6"/>
      <c r="J231" s="6"/>
      <c r="K231" s="6"/>
      <c r="L231" s="6"/>
      <c r="M231" s="6"/>
    </row>
    <row r="232" spans="1:13" ht="12.75" customHeight="1" x14ac:dyDescent="0.25">
      <c r="A232" s="6"/>
      <c r="B232" s="6"/>
      <c r="C232" s="54"/>
      <c r="D232" s="55"/>
      <c r="E232" s="6"/>
      <c r="F232" s="6"/>
      <c r="G232" s="6"/>
      <c r="H232" s="6"/>
      <c r="I232" s="6"/>
      <c r="J232" s="6"/>
      <c r="K232" s="6"/>
      <c r="L232" s="6"/>
      <c r="M232" s="6"/>
    </row>
    <row r="233" spans="1:13" ht="12.75" customHeight="1" x14ac:dyDescent="0.25">
      <c r="A233" s="6"/>
      <c r="B233" s="6"/>
      <c r="C233" s="54"/>
      <c r="D233" s="55"/>
      <c r="E233" s="6"/>
      <c r="F233" s="6"/>
      <c r="G233" s="6"/>
      <c r="H233" s="6"/>
      <c r="I233" s="6"/>
      <c r="J233" s="6"/>
      <c r="K233" s="6"/>
      <c r="L233" s="6"/>
      <c r="M233" s="6"/>
    </row>
    <row r="234" spans="1:13" ht="12.75" customHeight="1" x14ac:dyDescent="0.25">
      <c r="A234" s="6"/>
      <c r="B234" s="6"/>
      <c r="C234" s="54"/>
      <c r="D234" s="55"/>
      <c r="E234" s="6"/>
      <c r="F234" s="6"/>
      <c r="G234" s="6"/>
      <c r="H234" s="6"/>
      <c r="I234" s="6"/>
      <c r="J234" s="6"/>
      <c r="K234" s="6"/>
      <c r="L234" s="6"/>
      <c r="M234" s="6"/>
    </row>
    <row r="235" spans="1:13" ht="12.75" customHeight="1" x14ac:dyDescent="0.25">
      <c r="A235" s="6"/>
      <c r="B235" s="6"/>
      <c r="C235" s="54"/>
      <c r="D235" s="55"/>
      <c r="E235" s="6"/>
      <c r="F235" s="6"/>
      <c r="G235" s="6"/>
      <c r="H235" s="6"/>
      <c r="I235" s="6"/>
      <c r="J235" s="6"/>
      <c r="K235" s="6"/>
      <c r="L235" s="6"/>
      <c r="M235" s="6"/>
    </row>
    <row r="236" spans="1:13" ht="12.75" customHeight="1" x14ac:dyDescent="0.25">
      <c r="A236" s="6"/>
      <c r="B236" s="6"/>
      <c r="C236" s="54"/>
      <c r="D236" s="55"/>
      <c r="E236" s="6"/>
      <c r="F236" s="6"/>
      <c r="G236" s="6"/>
      <c r="H236" s="6"/>
      <c r="I236" s="6"/>
      <c r="J236" s="6"/>
      <c r="K236" s="6"/>
      <c r="L236" s="6"/>
      <c r="M236" s="6"/>
    </row>
    <row r="237" spans="1:13" ht="12.75" customHeight="1" x14ac:dyDescent="0.25">
      <c r="A237" s="6"/>
      <c r="B237" s="6"/>
      <c r="C237" s="54"/>
      <c r="D237" s="55"/>
      <c r="E237" s="6"/>
      <c r="F237" s="6"/>
      <c r="G237" s="6"/>
      <c r="H237" s="6"/>
      <c r="I237" s="6"/>
      <c r="J237" s="6"/>
      <c r="K237" s="6"/>
      <c r="L237" s="6"/>
      <c r="M237" s="6"/>
    </row>
    <row r="238" spans="1:13" ht="12.75" customHeight="1" x14ac:dyDescent="0.25">
      <c r="A238" s="6"/>
      <c r="B238" s="6"/>
      <c r="C238" s="54"/>
      <c r="D238" s="55"/>
      <c r="E238" s="6"/>
      <c r="F238" s="6"/>
      <c r="G238" s="6"/>
      <c r="H238" s="6"/>
      <c r="I238" s="6"/>
      <c r="J238" s="6"/>
      <c r="K238" s="6"/>
      <c r="L238" s="6"/>
      <c r="M238" s="6"/>
    </row>
    <row r="239" spans="1:13" ht="12.75" customHeight="1" x14ac:dyDescent="0.25">
      <c r="A239" s="6"/>
      <c r="B239" s="6"/>
      <c r="C239" s="54"/>
      <c r="D239" s="55"/>
      <c r="E239" s="6"/>
      <c r="F239" s="6"/>
      <c r="G239" s="6"/>
      <c r="H239" s="6"/>
      <c r="I239" s="6"/>
      <c r="J239" s="6"/>
      <c r="K239" s="6"/>
      <c r="L239" s="6"/>
      <c r="M239" s="6"/>
    </row>
    <row r="240" spans="1:13" ht="12.75" customHeight="1" x14ac:dyDescent="0.25">
      <c r="A240" s="6"/>
      <c r="B240" s="6"/>
      <c r="C240" s="54"/>
      <c r="D240" s="55"/>
      <c r="E240" s="6"/>
      <c r="F240" s="6"/>
      <c r="G240" s="6"/>
      <c r="H240" s="6"/>
      <c r="I240" s="6"/>
      <c r="J240" s="6"/>
      <c r="K240" s="6"/>
      <c r="L240" s="6"/>
      <c r="M240" s="6"/>
    </row>
    <row r="241" spans="1:13" ht="12.75" customHeight="1" x14ac:dyDescent="0.25">
      <c r="A241" s="6"/>
      <c r="B241" s="6"/>
      <c r="C241" s="54"/>
      <c r="D241" s="55"/>
      <c r="E241" s="6"/>
      <c r="F241" s="6"/>
      <c r="G241" s="6"/>
      <c r="H241" s="6"/>
      <c r="I241" s="6"/>
      <c r="J241" s="6"/>
      <c r="K241" s="6"/>
      <c r="L241" s="6"/>
      <c r="M241" s="6"/>
    </row>
    <row r="242" spans="1:13" ht="12.75" customHeight="1" x14ac:dyDescent="0.25">
      <c r="A242" s="6"/>
      <c r="B242" s="6"/>
      <c r="C242" s="54"/>
      <c r="D242" s="55"/>
      <c r="E242" s="6"/>
      <c r="F242" s="6"/>
      <c r="G242" s="6"/>
      <c r="H242" s="6"/>
      <c r="I242" s="6"/>
      <c r="J242" s="6"/>
      <c r="K242" s="6"/>
      <c r="L242" s="6"/>
      <c r="M242" s="6"/>
    </row>
    <row r="243" spans="1:13" ht="12.75" customHeight="1" x14ac:dyDescent="0.25">
      <c r="A243" s="6"/>
      <c r="B243" s="6"/>
      <c r="C243" s="54"/>
      <c r="D243" s="55"/>
      <c r="E243" s="6"/>
      <c r="F243" s="6"/>
      <c r="G243" s="6"/>
      <c r="H243" s="6"/>
      <c r="I243" s="6"/>
      <c r="J243" s="6"/>
      <c r="K243" s="6"/>
      <c r="L243" s="6"/>
      <c r="M243" s="6"/>
    </row>
    <row r="244" spans="1:13" ht="12.75" customHeight="1" x14ac:dyDescent="0.25">
      <c r="A244" s="6"/>
      <c r="B244" s="6"/>
      <c r="C244" s="54"/>
      <c r="D244" s="55"/>
      <c r="E244" s="6"/>
      <c r="F244" s="6"/>
      <c r="G244" s="6"/>
      <c r="H244" s="6"/>
      <c r="I244" s="6"/>
      <c r="J244" s="6"/>
      <c r="K244" s="6"/>
      <c r="L244" s="6"/>
      <c r="M244" s="6"/>
    </row>
    <row r="245" spans="1:13" ht="12.75" customHeight="1" x14ac:dyDescent="0.25">
      <c r="A245" s="6"/>
      <c r="B245" s="6"/>
      <c r="C245" s="54"/>
      <c r="D245" s="55"/>
      <c r="E245" s="6"/>
      <c r="F245" s="6"/>
      <c r="G245" s="6"/>
      <c r="H245" s="6"/>
      <c r="I245" s="6"/>
      <c r="J245" s="6"/>
      <c r="K245" s="6"/>
      <c r="L245" s="6"/>
      <c r="M245" s="6"/>
    </row>
    <row r="246" spans="1:13" ht="12.75" customHeight="1" x14ac:dyDescent="0.25">
      <c r="A246" s="6"/>
      <c r="B246" s="6"/>
      <c r="C246" s="54"/>
      <c r="D246" s="55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12.75" customHeight="1" x14ac:dyDescent="0.25">
      <c r="A247" s="6"/>
      <c r="B247" s="6"/>
      <c r="C247" s="54"/>
      <c r="D247" s="55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12.75" customHeight="1" x14ac:dyDescent="0.25">
      <c r="A248" s="6"/>
      <c r="B248" s="6"/>
      <c r="C248" s="54"/>
      <c r="D248" s="55"/>
      <c r="E248" s="6"/>
      <c r="F248" s="6"/>
      <c r="G248" s="6"/>
      <c r="H248" s="6"/>
      <c r="I248" s="6"/>
      <c r="J248" s="6"/>
      <c r="K248" s="6"/>
      <c r="L248" s="6"/>
      <c r="M248" s="6"/>
    </row>
    <row r="249" spans="1:13" ht="12.75" customHeight="1" x14ac:dyDescent="0.25">
      <c r="A249" s="6"/>
      <c r="B249" s="6"/>
      <c r="C249" s="54"/>
      <c r="D249" s="55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12.75" customHeight="1" x14ac:dyDescent="0.25">
      <c r="A250" s="6"/>
      <c r="B250" s="6"/>
      <c r="C250" s="54"/>
      <c r="D250" s="55"/>
      <c r="E250" s="6"/>
      <c r="F250" s="6"/>
      <c r="G250" s="6"/>
      <c r="H250" s="6"/>
      <c r="I250" s="6"/>
      <c r="J250" s="6"/>
      <c r="K250" s="6"/>
      <c r="L250" s="6"/>
      <c r="M250" s="6"/>
    </row>
    <row r="251" spans="1:13" ht="12.75" customHeight="1" x14ac:dyDescent="0.25">
      <c r="A251" s="6"/>
      <c r="B251" s="6"/>
      <c r="C251" s="54"/>
      <c r="D251" s="55"/>
      <c r="E251" s="6"/>
      <c r="F251" s="6"/>
      <c r="G251" s="6"/>
      <c r="H251" s="6"/>
      <c r="I251" s="6"/>
      <c r="J251" s="6"/>
      <c r="K251" s="6"/>
      <c r="L251" s="6"/>
      <c r="M251" s="6"/>
    </row>
    <row r="252" spans="1:13" ht="12.75" customHeight="1" x14ac:dyDescent="0.25">
      <c r="A252" s="6"/>
      <c r="B252" s="6"/>
      <c r="C252" s="54"/>
      <c r="D252" s="55"/>
      <c r="E252" s="6"/>
      <c r="F252" s="6"/>
      <c r="G252" s="6"/>
      <c r="H252" s="6"/>
      <c r="I252" s="6"/>
      <c r="J252" s="6"/>
      <c r="K252" s="6"/>
      <c r="L252" s="6"/>
      <c r="M252" s="6"/>
    </row>
    <row r="253" spans="1:13" ht="12.75" customHeight="1" x14ac:dyDescent="0.25">
      <c r="A253" s="6"/>
      <c r="B253" s="6"/>
      <c r="C253" s="54"/>
      <c r="D253" s="55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12.75" customHeight="1" x14ac:dyDescent="0.25">
      <c r="A254" s="6"/>
      <c r="B254" s="6"/>
      <c r="C254" s="54"/>
      <c r="D254" s="55"/>
      <c r="E254" s="6"/>
      <c r="F254" s="6"/>
      <c r="G254" s="6"/>
      <c r="H254" s="6"/>
      <c r="I254" s="6"/>
      <c r="J254" s="6"/>
      <c r="K254" s="6"/>
      <c r="L254" s="6"/>
      <c r="M254" s="6"/>
    </row>
    <row r="255" spans="1:13" ht="12.75" customHeight="1" x14ac:dyDescent="0.25">
      <c r="A255" s="6"/>
      <c r="B255" s="6"/>
      <c r="C255" s="54"/>
      <c r="D255" s="55"/>
      <c r="E255" s="6"/>
      <c r="F255" s="6"/>
      <c r="G255" s="6"/>
      <c r="H255" s="6"/>
      <c r="I255" s="6"/>
      <c r="J255" s="6"/>
      <c r="K255" s="6"/>
      <c r="L255" s="6"/>
      <c r="M255" s="6"/>
    </row>
    <row r="256" spans="1:13" ht="12.75" customHeight="1" x14ac:dyDescent="0.25">
      <c r="A256" s="6"/>
      <c r="B256" s="6"/>
      <c r="C256" s="54"/>
      <c r="D256" s="55"/>
      <c r="E256" s="6"/>
      <c r="F256" s="6"/>
      <c r="G256" s="6"/>
      <c r="H256" s="6"/>
      <c r="I256" s="6"/>
      <c r="J256" s="6"/>
      <c r="K256" s="6"/>
      <c r="L256" s="6"/>
      <c r="M256" s="6"/>
    </row>
    <row r="257" spans="1:13" ht="12.75" customHeight="1" x14ac:dyDescent="0.25">
      <c r="A257" s="6"/>
      <c r="B257" s="6"/>
      <c r="C257" s="54"/>
      <c r="D257" s="55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12.75" customHeight="1" x14ac:dyDescent="0.25">
      <c r="A258" s="6"/>
      <c r="B258" s="6"/>
      <c r="C258" s="54"/>
      <c r="D258" s="55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12.75" customHeight="1" x14ac:dyDescent="0.25">
      <c r="A259" s="6"/>
      <c r="B259" s="6"/>
      <c r="C259" s="54"/>
      <c r="D259" s="55"/>
      <c r="E259" s="6"/>
      <c r="F259" s="6"/>
      <c r="G259" s="6"/>
      <c r="H259" s="6"/>
      <c r="I259" s="6"/>
      <c r="J259" s="6"/>
      <c r="K259" s="6"/>
      <c r="L259" s="6"/>
      <c r="M259" s="6"/>
    </row>
    <row r="260" spans="1:13" ht="12.75" customHeight="1" x14ac:dyDescent="0.25">
      <c r="A260" s="6"/>
      <c r="B260" s="6"/>
      <c r="C260" s="54"/>
      <c r="D260" s="55"/>
      <c r="E260" s="6"/>
      <c r="F260" s="6"/>
      <c r="G260" s="6"/>
      <c r="H260" s="6"/>
      <c r="I260" s="6"/>
      <c r="J260" s="6"/>
      <c r="K260" s="6"/>
      <c r="L260" s="6"/>
      <c r="M260" s="6"/>
    </row>
    <row r="261" spans="1:13" ht="12.75" customHeight="1" x14ac:dyDescent="0.25">
      <c r="A261" s="6"/>
      <c r="B261" s="6"/>
      <c r="C261" s="54"/>
      <c r="D261" s="55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12.75" customHeight="1" x14ac:dyDescent="0.25">
      <c r="A262" s="6"/>
      <c r="B262" s="6"/>
      <c r="C262" s="54"/>
      <c r="D262" s="55"/>
      <c r="E262" s="6"/>
      <c r="F262" s="6"/>
      <c r="G262" s="6"/>
      <c r="H262" s="6"/>
      <c r="I262" s="6"/>
      <c r="J262" s="6"/>
      <c r="K262" s="6"/>
      <c r="L262" s="6"/>
      <c r="M262" s="6"/>
    </row>
    <row r="263" spans="1:13" ht="12.75" customHeight="1" x14ac:dyDescent="0.25">
      <c r="A263" s="6"/>
      <c r="B263" s="6"/>
      <c r="C263" s="54"/>
      <c r="D263" s="55"/>
      <c r="E263" s="6"/>
      <c r="F263" s="6"/>
      <c r="G263" s="6"/>
      <c r="H263" s="6"/>
      <c r="I263" s="6"/>
      <c r="J263" s="6"/>
      <c r="K263" s="6"/>
      <c r="L263" s="6"/>
      <c r="M263" s="6"/>
    </row>
    <row r="264" spans="1:13" ht="12.75" customHeight="1" x14ac:dyDescent="0.25">
      <c r="A264" s="6"/>
      <c r="B264" s="6"/>
      <c r="C264" s="54"/>
      <c r="D264" s="55"/>
      <c r="E264" s="6"/>
      <c r="F264" s="6"/>
      <c r="G264" s="6"/>
      <c r="H264" s="6"/>
      <c r="I264" s="6"/>
      <c r="J264" s="6"/>
      <c r="K264" s="6"/>
      <c r="L264" s="6"/>
      <c r="M264" s="6"/>
    </row>
    <row r="265" spans="1:13" ht="12.75" customHeight="1" x14ac:dyDescent="0.25">
      <c r="A265" s="6"/>
      <c r="B265" s="6"/>
      <c r="C265" s="54"/>
      <c r="D265" s="55"/>
      <c r="E265" s="6"/>
      <c r="F265" s="6"/>
      <c r="G265" s="6"/>
      <c r="H265" s="6"/>
      <c r="I265" s="6"/>
      <c r="J265" s="6"/>
      <c r="K265" s="6"/>
      <c r="L265" s="6"/>
      <c r="M265" s="6"/>
    </row>
    <row r="266" spans="1:13" ht="12.75" customHeight="1" x14ac:dyDescent="0.25">
      <c r="A266" s="6"/>
      <c r="B266" s="6"/>
      <c r="C266" s="54"/>
      <c r="D266" s="55"/>
      <c r="E266" s="6"/>
      <c r="F266" s="6"/>
      <c r="G266" s="6"/>
      <c r="H266" s="6"/>
      <c r="I266" s="6"/>
      <c r="J266" s="6"/>
      <c r="K266" s="6"/>
      <c r="L266" s="6"/>
      <c r="M266" s="6"/>
    </row>
    <row r="267" spans="1:13" ht="12.75" customHeight="1" x14ac:dyDescent="0.25">
      <c r="A267" s="6"/>
      <c r="B267" s="6"/>
      <c r="C267" s="54"/>
      <c r="D267" s="55"/>
      <c r="E267" s="6"/>
      <c r="F267" s="6"/>
      <c r="G267" s="6"/>
      <c r="H267" s="6"/>
      <c r="I267" s="6"/>
      <c r="J267" s="6"/>
      <c r="K267" s="6"/>
      <c r="L267" s="6"/>
      <c r="M267" s="6"/>
    </row>
    <row r="268" spans="1:13" ht="12.75" customHeight="1" x14ac:dyDescent="0.25">
      <c r="A268" s="6"/>
      <c r="B268" s="6"/>
      <c r="C268" s="54"/>
      <c r="D268" s="55"/>
      <c r="E268" s="6"/>
      <c r="F268" s="6"/>
      <c r="G268" s="6"/>
      <c r="H268" s="6"/>
      <c r="I268" s="6"/>
      <c r="J268" s="6"/>
      <c r="K268" s="6"/>
      <c r="L268" s="6"/>
      <c r="M268" s="6"/>
    </row>
    <row r="269" spans="1:13" ht="12.75" customHeight="1" x14ac:dyDescent="0.25">
      <c r="A269" s="6"/>
      <c r="B269" s="6"/>
      <c r="C269" s="54"/>
      <c r="D269" s="55"/>
      <c r="E269" s="6"/>
      <c r="F269" s="6"/>
      <c r="G269" s="6"/>
      <c r="H269" s="6"/>
      <c r="I269" s="6"/>
      <c r="J269" s="6"/>
      <c r="K269" s="6"/>
      <c r="L269" s="6"/>
      <c r="M269" s="6"/>
    </row>
    <row r="270" spans="1:13" ht="12.75" customHeight="1" x14ac:dyDescent="0.25">
      <c r="A270" s="6"/>
      <c r="B270" s="6"/>
      <c r="C270" s="54"/>
      <c r="D270" s="55"/>
      <c r="E270" s="6"/>
      <c r="F270" s="6"/>
      <c r="G270" s="6"/>
      <c r="H270" s="6"/>
      <c r="I270" s="6"/>
      <c r="J270" s="6"/>
      <c r="K270" s="6"/>
      <c r="L270" s="6"/>
      <c r="M270" s="6"/>
    </row>
    <row r="271" spans="1:13" ht="12.75" customHeight="1" x14ac:dyDescent="0.25">
      <c r="A271" s="6"/>
      <c r="B271" s="6"/>
      <c r="C271" s="54"/>
      <c r="D271" s="55"/>
      <c r="E271" s="6"/>
      <c r="F271" s="6"/>
      <c r="G271" s="6"/>
      <c r="H271" s="6"/>
      <c r="I271" s="6"/>
      <c r="J271" s="6"/>
      <c r="K271" s="6"/>
      <c r="L271" s="6"/>
      <c r="M271" s="6"/>
    </row>
    <row r="272" spans="1:13" ht="12.75" customHeight="1" x14ac:dyDescent="0.25">
      <c r="A272" s="6"/>
      <c r="B272" s="6"/>
      <c r="C272" s="54"/>
      <c r="D272" s="55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12.75" customHeight="1" x14ac:dyDescent="0.25">
      <c r="A273" s="6"/>
      <c r="B273" s="6"/>
      <c r="C273" s="54"/>
      <c r="D273" s="55"/>
      <c r="E273" s="6"/>
      <c r="F273" s="6"/>
      <c r="G273" s="6"/>
      <c r="H273" s="6"/>
      <c r="I273" s="6"/>
      <c r="J273" s="6"/>
      <c r="K273" s="6"/>
      <c r="L273" s="6"/>
      <c r="M273" s="6"/>
    </row>
    <row r="274" spans="1:13" ht="12.75" customHeight="1" x14ac:dyDescent="0.25">
      <c r="A274" s="6"/>
      <c r="B274" s="6"/>
      <c r="C274" s="54"/>
      <c r="D274" s="55"/>
      <c r="E274" s="6"/>
      <c r="F274" s="6"/>
      <c r="G274" s="6"/>
      <c r="H274" s="6"/>
      <c r="I274" s="6"/>
      <c r="J274" s="6"/>
      <c r="K274" s="6"/>
      <c r="L274" s="6"/>
      <c r="M274" s="6"/>
    </row>
    <row r="275" spans="1:13" ht="12.75" customHeight="1" x14ac:dyDescent="0.25">
      <c r="A275" s="6"/>
      <c r="B275" s="6"/>
      <c r="C275" s="54"/>
      <c r="D275" s="55"/>
      <c r="E275" s="6"/>
      <c r="F275" s="6"/>
      <c r="G275" s="6"/>
      <c r="H275" s="6"/>
      <c r="I275" s="6"/>
      <c r="J275" s="6"/>
      <c r="K275" s="6"/>
      <c r="L275" s="6"/>
      <c r="M275" s="6"/>
    </row>
    <row r="276" spans="1:13" ht="12.75" customHeight="1" x14ac:dyDescent="0.25">
      <c r="A276" s="6"/>
      <c r="B276" s="6"/>
      <c r="C276" s="54"/>
      <c r="D276" s="55"/>
      <c r="E276" s="6"/>
      <c r="F276" s="6"/>
      <c r="G276" s="6"/>
      <c r="H276" s="6"/>
      <c r="I276" s="6"/>
      <c r="J276" s="6"/>
      <c r="K276" s="6"/>
      <c r="L276" s="6"/>
      <c r="M276" s="6"/>
    </row>
    <row r="277" spans="1:13" ht="12.75" customHeight="1" x14ac:dyDescent="0.25">
      <c r="A277" s="6"/>
      <c r="B277" s="6"/>
      <c r="C277" s="54"/>
      <c r="D277" s="55"/>
      <c r="E277" s="6"/>
      <c r="F277" s="6"/>
      <c r="G277" s="6"/>
      <c r="H277" s="6"/>
      <c r="I277" s="6"/>
      <c r="J277" s="6"/>
      <c r="K277" s="6"/>
      <c r="L277" s="6"/>
      <c r="M277" s="6"/>
    </row>
    <row r="278" spans="1:13" ht="12.75" customHeight="1" x14ac:dyDescent="0.25">
      <c r="A278" s="6"/>
      <c r="B278" s="6"/>
      <c r="C278" s="54"/>
      <c r="D278" s="55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12.75" customHeight="1" x14ac:dyDescent="0.25">
      <c r="A279" s="6"/>
      <c r="B279" s="6"/>
      <c r="C279" s="54"/>
      <c r="D279" s="55"/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12.75" customHeight="1" x14ac:dyDescent="0.25">
      <c r="A280" s="6"/>
      <c r="B280" s="6"/>
      <c r="C280" s="54"/>
      <c r="D280" s="55"/>
      <c r="E280" s="6"/>
      <c r="F280" s="6"/>
      <c r="G280" s="6"/>
      <c r="H280" s="6"/>
      <c r="I280" s="6"/>
      <c r="J280" s="6"/>
      <c r="K280" s="6"/>
      <c r="L280" s="6"/>
      <c r="M280" s="6"/>
    </row>
    <row r="281" spans="1:13" ht="12.75" customHeight="1" x14ac:dyDescent="0.25">
      <c r="A281" s="6"/>
      <c r="B281" s="6"/>
      <c r="C281" s="54"/>
      <c r="D281" s="55"/>
      <c r="E281" s="6"/>
      <c r="F281" s="6"/>
      <c r="G281" s="6"/>
      <c r="H281" s="6"/>
      <c r="I281" s="6"/>
      <c r="J281" s="6"/>
      <c r="K281" s="6"/>
      <c r="L281" s="6"/>
      <c r="M281" s="6"/>
    </row>
    <row r="282" spans="1:13" ht="12.75" customHeight="1" x14ac:dyDescent="0.25">
      <c r="A282" s="6"/>
      <c r="B282" s="6"/>
      <c r="C282" s="54"/>
      <c r="D282" s="55"/>
      <c r="E282" s="6"/>
      <c r="F282" s="6"/>
      <c r="G282" s="6"/>
      <c r="H282" s="6"/>
      <c r="I282" s="6"/>
      <c r="J282" s="6"/>
      <c r="K282" s="6"/>
      <c r="L282" s="6"/>
      <c r="M282" s="6"/>
    </row>
    <row r="283" spans="1:13" ht="12.75" customHeight="1" x14ac:dyDescent="0.25">
      <c r="A283" s="6"/>
      <c r="B283" s="6"/>
      <c r="C283" s="54"/>
      <c r="D283" s="55"/>
      <c r="E283" s="6"/>
      <c r="F283" s="6"/>
      <c r="G283" s="6"/>
      <c r="H283" s="6"/>
      <c r="I283" s="6"/>
      <c r="J283" s="6"/>
      <c r="K283" s="6"/>
      <c r="L283" s="6"/>
      <c r="M283" s="6"/>
    </row>
    <row r="284" spans="1:13" ht="12.75" customHeight="1" x14ac:dyDescent="0.25">
      <c r="A284" s="6"/>
      <c r="B284" s="6"/>
      <c r="C284" s="54"/>
      <c r="D284" s="55"/>
      <c r="E284" s="6"/>
      <c r="F284" s="6"/>
      <c r="G284" s="6"/>
      <c r="H284" s="6"/>
      <c r="I284" s="6"/>
      <c r="J284" s="6"/>
      <c r="K284" s="6"/>
      <c r="L284" s="6"/>
      <c r="M284" s="6"/>
    </row>
    <row r="285" spans="1:13" ht="12.75" customHeight="1" x14ac:dyDescent="0.25">
      <c r="A285" s="6"/>
      <c r="B285" s="6"/>
      <c r="C285" s="54"/>
      <c r="D285" s="55"/>
      <c r="E285" s="6"/>
      <c r="F285" s="6"/>
      <c r="G285" s="6"/>
      <c r="H285" s="6"/>
      <c r="I285" s="6"/>
      <c r="J285" s="6"/>
      <c r="K285" s="6"/>
      <c r="L285" s="6"/>
      <c r="M285" s="6"/>
    </row>
    <row r="286" spans="1:13" ht="12.75" customHeight="1" x14ac:dyDescent="0.25">
      <c r="A286" s="6"/>
      <c r="B286" s="6"/>
      <c r="C286" s="54"/>
      <c r="D286" s="55"/>
      <c r="E286" s="6"/>
      <c r="F286" s="6"/>
      <c r="G286" s="6"/>
      <c r="H286" s="6"/>
      <c r="I286" s="6"/>
      <c r="J286" s="6"/>
      <c r="K286" s="6"/>
      <c r="L286" s="6"/>
      <c r="M286" s="6"/>
    </row>
    <row r="287" spans="1:13" ht="12.75" customHeight="1" x14ac:dyDescent="0.25">
      <c r="A287" s="6"/>
      <c r="B287" s="6"/>
      <c r="C287" s="54"/>
      <c r="D287" s="55"/>
      <c r="E287" s="6"/>
      <c r="F287" s="6"/>
      <c r="G287" s="6"/>
      <c r="H287" s="6"/>
      <c r="I287" s="6"/>
      <c r="J287" s="6"/>
      <c r="K287" s="6"/>
      <c r="L287" s="6"/>
      <c r="M287" s="6"/>
    </row>
    <row r="288" spans="1:13" ht="12.75" customHeight="1" x14ac:dyDescent="0.25">
      <c r="A288" s="6"/>
      <c r="B288" s="6"/>
      <c r="C288" s="54"/>
      <c r="D288" s="55"/>
      <c r="E288" s="6"/>
      <c r="F288" s="6"/>
      <c r="G288" s="6"/>
      <c r="H288" s="6"/>
      <c r="I288" s="6"/>
      <c r="J288" s="6"/>
      <c r="K288" s="6"/>
      <c r="L288" s="6"/>
      <c r="M288" s="6"/>
    </row>
    <row r="289" spans="1:13" ht="12.75" customHeight="1" x14ac:dyDescent="0.25">
      <c r="A289" s="6"/>
      <c r="B289" s="6"/>
      <c r="C289" s="54"/>
      <c r="D289" s="55"/>
      <c r="E289" s="6"/>
      <c r="F289" s="6"/>
      <c r="G289" s="6"/>
      <c r="H289" s="6"/>
      <c r="I289" s="6"/>
      <c r="J289" s="6"/>
      <c r="K289" s="6"/>
      <c r="L289" s="6"/>
      <c r="M289" s="6"/>
    </row>
    <row r="290" spans="1:13" ht="12.75" customHeight="1" x14ac:dyDescent="0.25">
      <c r="A290" s="6"/>
      <c r="B290" s="6"/>
      <c r="C290" s="54"/>
      <c r="D290" s="55"/>
      <c r="E290" s="6"/>
      <c r="F290" s="6"/>
      <c r="G290" s="6"/>
      <c r="H290" s="6"/>
      <c r="I290" s="6"/>
      <c r="J290" s="6"/>
      <c r="K290" s="6"/>
      <c r="L290" s="6"/>
      <c r="M290" s="6"/>
    </row>
    <row r="291" spans="1:13" ht="12.75" customHeight="1" x14ac:dyDescent="0.25">
      <c r="A291" s="6"/>
      <c r="B291" s="6"/>
      <c r="C291" s="54"/>
      <c r="D291" s="55"/>
      <c r="E291" s="6"/>
      <c r="F291" s="6"/>
      <c r="G291" s="6"/>
      <c r="H291" s="6"/>
      <c r="I291" s="6"/>
      <c r="J291" s="6"/>
      <c r="K291" s="6"/>
      <c r="L291" s="6"/>
      <c r="M291" s="6"/>
    </row>
    <row r="292" spans="1:13" ht="12.75" customHeight="1" x14ac:dyDescent="0.25">
      <c r="A292" s="6"/>
      <c r="B292" s="6"/>
      <c r="C292" s="54"/>
      <c r="D292" s="55"/>
      <c r="E292" s="6"/>
      <c r="F292" s="6"/>
      <c r="G292" s="6"/>
      <c r="H292" s="6"/>
      <c r="I292" s="6"/>
      <c r="J292" s="6"/>
      <c r="K292" s="6"/>
      <c r="L292" s="6"/>
      <c r="M292" s="6"/>
    </row>
    <row r="293" spans="1:13" ht="12.75" customHeight="1" x14ac:dyDescent="0.25">
      <c r="A293" s="6"/>
      <c r="B293" s="6"/>
      <c r="C293" s="54"/>
      <c r="D293" s="55"/>
      <c r="E293" s="6"/>
      <c r="F293" s="6"/>
      <c r="G293" s="6"/>
      <c r="H293" s="6"/>
      <c r="I293" s="6"/>
      <c r="J293" s="6"/>
      <c r="K293" s="6"/>
      <c r="L293" s="6"/>
      <c r="M293" s="6"/>
    </row>
    <row r="294" spans="1:13" ht="12.75" customHeight="1" x14ac:dyDescent="0.25">
      <c r="A294" s="6"/>
      <c r="B294" s="6"/>
      <c r="C294" s="54"/>
      <c r="D294" s="55"/>
      <c r="E294" s="6"/>
      <c r="F294" s="6"/>
      <c r="G294" s="6"/>
      <c r="H294" s="6"/>
      <c r="I294" s="6"/>
      <c r="J294" s="6"/>
      <c r="K294" s="6"/>
      <c r="L294" s="6"/>
      <c r="M294" s="6"/>
    </row>
    <row r="295" spans="1:13" ht="12.75" customHeight="1" x14ac:dyDescent="0.25">
      <c r="A295" s="6"/>
      <c r="B295" s="6"/>
      <c r="C295" s="54"/>
      <c r="D295" s="55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12.75" customHeight="1" x14ac:dyDescent="0.25">
      <c r="A296" s="6"/>
      <c r="B296" s="6"/>
      <c r="C296" s="54"/>
      <c r="D296" s="55"/>
      <c r="E296" s="6"/>
      <c r="F296" s="6"/>
      <c r="G296" s="6"/>
      <c r="H296" s="6"/>
      <c r="I296" s="6"/>
      <c r="J296" s="6"/>
      <c r="K296" s="6"/>
      <c r="L296" s="6"/>
      <c r="M296" s="6"/>
    </row>
    <row r="297" spans="1:13" ht="12.75" customHeight="1" x14ac:dyDescent="0.25">
      <c r="A297" s="6"/>
      <c r="B297" s="6"/>
      <c r="C297" s="54"/>
      <c r="D297" s="55"/>
      <c r="E297" s="6"/>
      <c r="F297" s="6"/>
      <c r="G297" s="6"/>
      <c r="H297" s="6"/>
      <c r="I297" s="6"/>
      <c r="J297" s="6"/>
      <c r="K297" s="6"/>
      <c r="L297" s="6"/>
      <c r="M297" s="6"/>
    </row>
    <row r="298" spans="1:13" ht="12.75" customHeight="1" x14ac:dyDescent="0.25">
      <c r="A298" s="6"/>
      <c r="B298" s="6"/>
      <c r="C298" s="54"/>
      <c r="D298" s="55"/>
      <c r="E298" s="6"/>
      <c r="F298" s="6"/>
      <c r="G298" s="6"/>
      <c r="H298" s="6"/>
      <c r="I298" s="6"/>
      <c r="J298" s="6"/>
      <c r="K298" s="6"/>
      <c r="L298" s="6"/>
      <c r="M298" s="6"/>
    </row>
    <row r="299" spans="1:13" ht="12.75" customHeight="1" x14ac:dyDescent="0.25"/>
    <row r="300" spans="1:13" ht="12.75" customHeight="1" x14ac:dyDescent="0.25"/>
    <row r="301" spans="1:13" ht="12.75" customHeight="1" x14ac:dyDescent="0.25"/>
    <row r="302" spans="1:13" ht="12.75" customHeight="1" x14ac:dyDescent="0.25"/>
    <row r="303" spans="1:13" ht="12.75" customHeight="1" x14ac:dyDescent="0.25"/>
    <row r="304" spans="1:13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C1:L2"/>
  </mergeCells>
  <pageMargins left="0.7" right="0.7" top="0.75" bottom="0.75" header="0" footer="0"/>
  <pageSetup orientation="landscape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FF"/>
  </sheetPr>
  <dimension ref="A1:M1000"/>
  <sheetViews>
    <sheetView showGridLines="0" workbookViewId="0">
      <selection activeCell="C19" sqref="C19"/>
    </sheetView>
  </sheetViews>
  <sheetFormatPr defaultColWidth="14.42578125" defaultRowHeight="15" customHeight="1" x14ac:dyDescent="0.25"/>
  <cols>
    <col min="1" max="1" width="5" style="5" customWidth="1"/>
    <col min="2" max="2" width="13.85546875" style="5" customWidth="1"/>
    <col min="3" max="3" width="14.140625" style="5" customWidth="1"/>
    <col min="4" max="4" width="15.7109375" style="5" customWidth="1"/>
    <col min="5" max="5" width="28.85546875" style="5" customWidth="1"/>
    <col min="6" max="6" width="10" style="5" customWidth="1"/>
    <col min="7" max="8" width="13.85546875" style="5" customWidth="1"/>
    <col min="9" max="9" width="12.28515625" style="5" customWidth="1"/>
    <col min="10" max="10" width="31.5703125" style="5" customWidth="1"/>
    <col min="11" max="11" width="10" style="5" customWidth="1"/>
    <col min="12" max="12" width="29.7109375" style="5" customWidth="1"/>
    <col min="13" max="13" width="10" style="5" customWidth="1"/>
    <col min="14" max="16384" width="14.42578125" style="7"/>
  </cols>
  <sheetData>
    <row r="1" spans="2:13" ht="36" customHeight="1" x14ac:dyDescent="0.25">
      <c r="B1" s="6"/>
      <c r="C1" s="6"/>
      <c r="D1" s="69" t="s">
        <v>29</v>
      </c>
      <c r="E1" s="69"/>
      <c r="F1" s="69"/>
      <c r="G1" s="69"/>
      <c r="H1" s="69"/>
      <c r="I1" s="69"/>
      <c r="J1" s="69"/>
      <c r="K1" s="69"/>
      <c r="L1" s="69"/>
    </row>
    <row r="2" spans="2:13" ht="12.75" customHeight="1" x14ac:dyDescent="0.25">
      <c r="B2" s="6"/>
      <c r="C2" s="6"/>
      <c r="D2" s="69"/>
      <c r="E2" s="69"/>
      <c r="F2" s="69"/>
      <c r="G2" s="69"/>
      <c r="H2" s="69"/>
      <c r="I2" s="69"/>
      <c r="J2" s="69"/>
      <c r="K2" s="69"/>
      <c r="L2" s="69"/>
    </row>
    <row r="3" spans="2:13" ht="12.75" customHeight="1" x14ac:dyDescent="0.25">
      <c r="B3" s="6"/>
      <c r="C3" s="6"/>
      <c r="D3" s="69"/>
      <c r="E3" s="69"/>
      <c r="F3" s="69"/>
      <c r="G3" s="69"/>
      <c r="H3" s="69"/>
      <c r="I3" s="69"/>
      <c r="J3" s="69"/>
      <c r="K3" s="69"/>
      <c r="L3" s="69"/>
    </row>
    <row r="4" spans="2:13" ht="12.75" customHeight="1" x14ac:dyDescent="0.25">
      <c r="B4" s="6"/>
      <c r="C4" s="6"/>
      <c r="D4" s="69"/>
      <c r="E4" s="69"/>
      <c r="F4" s="69"/>
      <c r="G4" s="69"/>
      <c r="H4" s="69"/>
      <c r="I4" s="69"/>
      <c r="J4" s="69"/>
      <c r="K4" s="69"/>
      <c r="L4" s="69"/>
    </row>
    <row r="5" spans="2:13" ht="12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2:13" ht="12.75" customHeight="1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2:13" ht="12.75" customHeight="1" x14ac:dyDescent="0.25">
      <c r="B7" s="66" t="s">
        <v>18</v>
      </c>
      <c r="C7" s="67"/>
      <c r="D7" s="67"/>
      <c r="E7" s="68"/>
      <c r="F7" s="20"/>
      <c r="G7" s="66" t="s">
        <v>19</v>
      </c>
      <c r="H7" s="67"/>
      <c r="I7" s="67"/>
      <c r="J7" s="68"/>
      <c r="K7" s="20"/>
      <c r="L7" s="21" t="s">
        <v>20</v>
      </c>
      <c r="M7" s="9"/>
    </row>
    <row r="8" spans="2:13" ht="12.75" customHeight="1" x14ac:dyDescent="0.25">
      <c r="B8" s="22" t="s">
        <v>21</v>
      </c>
      <c r="C8" s="22" t="s">
        <v>22</v>
      </c>
      <c r="D8" s="22" t="s">
        <v>23</v>
      </c>
      <c r="E8" s="22" t="s">
        <v>24</v>
      </c>
      <c r="F8" s="23"/>
      <c r="G8" s="22" t="s">
        <v>21</v>
      </c>
      <c r="H8" s="22" t="s">
        <v>22</v>
      </c>
      <c r="I8" s="22" t="s">
        <v>23</v>
      </c>
      <c r="J8" s="22" t="s">
        <v>25</v>
      </c>
      <c r="K8" s="23"/>
      <c r="L8" s="22" t="s">
        <v>26</v>
      </c>
    </row>
    <row r="9" spans="2:13" ht="12.75" customHeight="1" x14ac:dyDescent="0.25">
      <c r="B9" s="10">
        <v>0</v>
      </c>
      <c r="C9" s="10">
        <v>1621</v>
      </c>
      <c r="D9" s="11">
        <v>7.4999999999999997E-2</v>
      </c>
      <c r="E9" s="10">
        <v>0</v>
      </c>
      <c r="F9" s="8"/>
      <c r="G9" s="12">
        <v>0</v>
      </c>
      <c r="H9" s="13">
        <v>2428.8000000000002</v>
      </c>
      <c r="I9" s="14">
        <v>0</v>
      </c>
      <c r="J9" s="13">
        <v>0</v>
      </c>
      <c r="K9" s="8"/>
      <c r="L9" s="10">
        <v>189.59</v>
      </c>
    </row>
    <row r="10" spans="2:13" ht="12.75" customHeight="1" x14ac:dyDescent="0.25">
      <c r="B10" s="10">
        <v>1621</v>
      </c>
      <c r="C10" s="10">
        <v>2902.84</v>
      </c>
      <c r="D10" s="11">
        <v>0.09</v>
      </c>
      <c r="E10" s="15">
        <v>24.32</v>
      </c>
      <c r="F10" s="8"/>
      <c r="G10" s="12">
        <v>2428.81</v>
      </c>
      <c r="H10" s="13">
        <v>2826.65</v>
      </c>
      <c r="I10" s="16">
        <v>7.4999999999999997E-2</v>
      </c>
      <c r="J10" s="13">
        <v>182.16</v>
      </c>
      <c r="K10" s="8"/>
      <c r="L10" s="8"/>
    </row>
    <row r="11" spans="2:13" ht="12.75" customHeight="1" x14ac:dyDescent="0.25">
      <c r="B11" s="10">
        <v>2902.85</v>
      </c>
      <c r="C11" s="10">
        <v>4354.2700000000004</v>
      </c>
      <c r="D11" s="11">
        <v>0.12</v>
      </c>
      <c r="E11" s="12">
        <v>111.4</v>
      </c>
      <c r="F11" s="8"/>
      <c r="G11" s="12">
        <v>2826.66</v>
      </c>
      <c r="H11" s="13">
        <v>3751.05</v>
      </c>
      <c r="I11" s="16">
        <v>0.15</v>
      </c>
      <c r="J11" s="13">
        <v>394.16</v>
      </c>
      <c r="K11" s="8"/>
      <c r="L11" s="8"/>
    </row>
    <row r="12" spans="2:13" ht="12.75" customHeight="1" x14ac:dyDescent="0.25">
      <c r="B12" s="10">
        <v>4354.28</v>
      </c>
      <c r="C12" s="10">
        <v>8475.5499999999993</v>
      </c>
      <c r="D12" s="11">
        <v>0.14000000000000001</v>
      </c>
      <c r="E12" s="12">
        <v>198.49</v>
      </c>
      <c r="F12" s="8"/>
      <c r="G12" s="12">
        <v>3751.06</v>
      </c>
      <c r="H12" s="13">
        <v>4664.68</v>
      </c>
      <c r="I12" s="16">
        <v>0.22500000000000001</v>
      </c>
      <c r="J12" s="13">
        <v>675.49</v>
      </c>
      <c r="K12" s="8"/>
      <c r="L12" s="8"/>
    </row>
    <row r="13" spans="2:13" ht="12.75" customHeight="1" x14ac:dyDescent="0.25">
      <c r="B13" s="17"/>
      <c r="C13" s="17"/>
      <c r="D13" s="18"/>
      <c r="E13" s="17"/>
      <c r="F13" s="8"/>
      <c r="G13" s="12">
        <v>4664.6899999999996</v>
      </c>
      <c r="H13" s="13">
        <v>999999.99</v>
      </c>
      <c r="I13" s="16">
        <v>0.27500000000000002</v>
      </c>
      <c r="J13" s="13">
        <v>908.73</v>
      </c>
      <c r="K13" s="8"/>
      <c r="L13" s="8"/>
    </row>
    <row r="14" spans="2:13" ht="12.75" customHeight="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2:13" ht="12.75" customHeight="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2:13" ht="12.75" customHeight="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ht="12.75" customHeight="1" x14ac:dyDescent="0.25">
      <c r="B17" s="8"/>
      <c r="C17" s="8"/>
      <c r="D17" s="8"/>
      <c r="E17" s="17"/>
      <c r="F17" s="8"/>
      <c r="G17" s="8"/>
      <c r="H17" s="8"/>
      <c r="I17" s="8"/>
      <c r="J17" s="8"/>
      <c r="K17" s="8"/>
      <c r="L17" s="8"/>
    </row>
    <row r="18" spans="2:12" ht="12.75" customHeight="1" x14ac:dyDescent="0.25">
      <c r="B18" s="8"/>
      <c r="C18" s="8"/>
      <c r="D18" s="17"/>
      <c r="E18" s="17"/>
      <c r="F18" s="8"/>
      <c r="G18" s="8"/>
      <c r="H18" s="8"/>
      <c r="I18" s="8"/>
      <c r="J18" s="8"/>
      <c r="K18" s="8"/>
      <c r="L18" s="8"/>
    </row>
    <row r="19" spans="2:12" ht="12.75" customHeight="1" x14ac:dyDescent="0.25">
      <c r="B19" s="8"/>
      <c r="C19" s="8"/>
      <c r="D19" s="17"/>
      <c r="E19" s="17"/>
      <c r="F19" s="8"/>
      <c r="G19" s="8"/>
      <c r="H19" s="8"/>
      <c r="I19" s="8"/>
      <c r="J19" s="8"/>
      <c r="K19" s="8"/>
      <c r="L19" s="8"/>
    </row>
    <row r="20" spans="2:12" ht="12.75" customHeight="1" x14ac:dyDescent="0.25">
      <c r="B20" s="6"/>
      <c r="C20" s="6"/>
      <c r="D20" s="19"/>
      <c r="E20" s="19"/>
      <c r="F20" s="6"/>
      <c r="G20" s="6"/>
      <c r="H20" s="6"/>
      <c r="I20" s="6"/>
      <c r="J20" s="6"/>
      <c r="K20" s="6"/>
      <c r="L20" s="6"/>
    </row>
    <row r="21" spans="2:12" ht="12.75" customHeigh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ht="12.75" customHeight="1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2:12" ht="12.75" customHeight="1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2:12" ht="12.75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2:12" ht="12.75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2:12" ht="12.75" customHeight="1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2:12" ht="12.75" customHeight="1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2:12" ht="12.75" customHeight="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2:12" ht="12.75" customHeight="1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2:12" ht="12.75" hidden="1" customHeight="1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2:12" ht="12.75" hidden="1" customHeight="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2:12" ht="12.75" hidden="1" customHeight="1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2:12" ht="12.75" hidden="1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2:12" ht="12.75" hidden="1" customHeight="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2:12" ht="12.75" hidden="1" customHeight="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2:12" ht="12.75" hidden="1" customHeight="1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2:12" ht="12.75" hidden="1" customHeight="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2:12" ht="12.75" hidden="1" customHeight="1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2:12" ht="12.75" hidden="1" customHeight="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2:12" ht="12.75" hidden="1" customHeight="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2:12" ht="12.75" hidden="1" customHeight="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2:12" ht="12.75" hidden="1" customHeight="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2:12" ht="12.75" hidden="1" customHeight="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2:12" ht="12.75" hidden="1" customHeight="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2:12" ht="12.75" hidden="1" customHeight="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2:12" ht="12.75" hidden="1" customHeight="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2:12" ht="12.75" hidden="1" customHeight="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2:12" ht="12.75" hidden="1" customHeight="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2:12" ht="12.75" hidden="1" customHeight="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2:12" ht="12.75" hidden="1" customHeight="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2:12" ht="12.75" hidden="1" customHeight="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2:12" ht="12.75" hidden="1" customHeight="1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2:12" ht="12.75" hidden="1" customHeight="1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2:12" ht="12.75" hidden="1" customHeight="1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2:12" ht="12.75" hidden="1" customHeight="1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2:12" ht="12.75" hidden="1" customHeight="1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2:12" ht="12.75" hidden="1" customHeight="1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2:12" ht="12.75" hidden="1" customHeight="1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2:12" ht="12.75" hidden="1" customHeight="1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2:12" ht="12.75" hidden="1" customHeight="1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2:12" ht="12.75" hidden="1" customHeight="1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2:12" ht="12.75" hidden="1" customHeight="1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2:12" ht="12.75" hidden="1" customHeight="1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2:12" ht="12.75" hidden="1" customHeight="1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2:12" ht="12.75" hidden="1" customHeight="1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2:12" ht="12.75" hidden="1" customHeight="1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2:12" ht="12.75" hidden="1" customHeight="1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2:12" ht="12.75" hidden="1" customHeight="1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2:12" ht="12.75" hidden="1" customHeight="1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2:12" ht="12.75" hidden="1" customHeight="1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2:12" ht="12.75" hidden="1" customHeight="1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2:12" ht="12.75" hidden="1" customHeight="1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2:12" ht="12.75" hidden="1" customHeight="1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2:12" ht="12.75" hidden="1" customHeight="1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2:12" ht="12.75" hidden="1" customHeight="1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2:12" ht="12.75" hidden="1" customHeight="1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2:12" ht="12.75" hidden="1" customHeight="1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2:12" ht="12.75" hidden="1" customHeight="1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2:12" ht="12.75" hidden="1" customHeight="1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2:12" ht="12.75" hidden="1" customHeight="1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2:12" ht="12.75" hidden="1" customHeight="1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2:12" ht="12.75" hidden="1" customHeight="1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2:12" ht="12.75" hidden="1" customHeight="1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2:12" ht="12.75" hidden="1" customHeight="1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2:12" ht="12.75" hidden="1" customHeight="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2:12" ht="12.75" hidden="1" customHeight="1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2:12" ht="12.75" hidden="1" customHeight="1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2:12" ht="12.75" hidden="1" customHeight="1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2:12" ht="12.75" hidden="1" customHeight="1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2:12" ht="12.75" hidden="1" customHeight="1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2:12" ht="12.75" hidden="1" customHeight="1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2:12" ht="12.75" hidden="1" customHeight="1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2:12" ht="12.75" hidden="1" customHeight="1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2:12" ht="12.75" hidden="1" customHeight="1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2" ht="12.75" hidden="1" customHeight="1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2" ht="12.75" hidden="1" customHeight="1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2:12" ht="12.75" hidden="1" customHeight="1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2:12" ht="12.75" hidden="1" customHeight="1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2:12" ht="12.75" hidden="1" customHeight="1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2:12" ht="12.75" hidden="1" customHeight="1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2:12" ht="12.75" hidden="1" customHeight="1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2:12" ht="12.75" hidden="1" customHeight="1" x14ac:dyDescent="0.2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2:12" ht="12.75" hidden="1" customHeight="1" x14ac:dyDescent="0.2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2:12" ht="12.75" hidden="1" customHeight="1" x14ac:dyDescent="0.2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2:12" ht="12.75" hidden="1" customHeight="1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2:12" ht="12.75" hidden="1" customHeight="1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2:12" ht="12.75" hidden="1" customHeight="1" x14ac:dyDescent="0.2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2:12" ht="12.75" hidden="1" customHeight="1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2:12" ht="12.75" hidden="1" customHeight="1" x14ac:dyDescent="0.2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2:12" ht="12.75" hidden="1" customHeight="1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2:12" ht="12.75" hidden="1" customHeight="1" x14ac:dyDescent="0.2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2:12" ht="12.75" hidden="1" customHeight="1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2:12" ht="12.75" hidden="1" customHeight="1" x14ac:dyDescent="0.2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2:12" ht="12.75" hidden="1" customHeight="1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2:12" ht="12.75" hidden="1" customHeight="1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2:12" ht="12.75" hidden="1" customHeight="1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2:12" ht="12.75" hidden="1" customHeight="1" x14ac:dyDescent="0.2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2:12" ht="12.75" hidden="1" customHeight="1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2:12" ht="12.75" hidden="1" customHeight="1" x14ac:dyDescent="0.2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2:12" ht="12.75" hidden="1" customHeight="1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2:12" ht="12.75" hidden="1" customHeight="1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2:12" ht="12.75" hidden="1" customHeight="1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2:12" ht="12.75" hidden="1" customHeight="1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2:12" ht="12.75" hidden="1" customHeight="1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2:12" ht="12.75" hidden="1" customHeight="1" x14ac:dyDescent="0.2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2:12" ht="12.75" hidden="1" customHeight="1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2:12" ht="12.75" hidden="1" customHeight="1" x14ac:dyDescent="0.2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2:12" ht="12.75" hidden="1" customHeight="1" x14ac:dyDescent="0.2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2:12" ht="12.75" hidden="1" customHeight="1" x14ac:dyDescent="0.25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2:12" ht="12.75" hidden="1" customHeight="1" x14ac:dyDescent="0.25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2:12" ht="12.75" hidden="1" customHeight="1" x14ac:dyDescent="0.25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2:12" ht="12.75" hidden="1" customHeight="1" x14ac:dyDescent="0.25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2:12" ht="12.75" hidden="1" customHeight="1" x14ac:dyDescent="0.25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2:12" ht="12.75" hidden="1" customHeight="1" x14ac:dyDescent="0.25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2:12" ht="12.75" hidden="1" customHeight="1" x14ac:dyDescent="0.25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2:12" ht="12.75" hidden="1" customHeight="1" x14ac:dyDescent="0.25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2:12" ht="12.75" hidden="1" customHeight="1" x14ac:dyDescent="0.25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2:12" ht="12.75" hidden="1" customHeight="1" x14ac:dyDescent="0.25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2:12" ht="12.75" hidden="1" customHeight="1" x14ac:dyDescent="0.25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2:12" ht="12.75" hidden="1" customHeight="1" x14ac:dyDescent="0.25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2:12" ht="12.75" hidden="1" customHeight="1" x14ac:dyDescent="0.25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2:12" ht="12.75" hidden="1" customHeight="1" x14ac:dyDescent="0.25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2:12" ht="12.75" hidden="1" customHeight="1" x14ac:dyDescent="0.25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2:12" ht="12.75" hidden="1" customHeight="1" x14ac:dyDescent="0.25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2:12" ht="12.75" hidden="1" customHeight="1" x14ac:dyDescent="0.25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2:12" ht="12.75" hidden="1" customHeight="1" x14ac:dyDescent="0.25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2:12" ht="12.75" hidden="1" customHeight="1" x14ac:dyDescent="0.25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2:12" ht="12.75" hidden="1" customHeight="1" x14ac:dyDescent="0.25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2:12" ht="12.75" hidden="1" customHeight="1" x14ac:dyDescent="0.25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2:12" ht="12.75" hidden="1" customHeight="1" x14ac:dyDescent="0.25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2:12" ht="12.75" hidden="1" customHeight="1" x14ac:dyDescent="0.25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2:12" ht="12.75" hidden="1" customHeight="1" x14ac:dyDescent="0.25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2:12" ht="12.75" hidden="1" customHeight="1" x14ac:dyDescent="0.25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2:12" ht="12.75" hidden="1" customHeight="1" x14ac:dyDescent="0.25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2:12" ht="12.75" hidden="1" customHeight="1" x14ac:dyDescent="0.25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2:12" ht="12.75" hidden="1" customHeight="1" x14ac:dyDescent="0.25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2:12" ht="12.75" hidden="1" customHeight="1" x14ac:dyDescent="0.25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2:12" ht="12.75" hidden="1" customHeight="1" x14ac:dyDescent="0.25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2:12" ht="12.75" hidden="1" customHeight="1" x14ac:dyDescent="0.25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2:12" ht="12.75" hidden="1" customHeight="1" x14ac:dyDescent="0.25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2:12" ht="12.75" hidden="1" customHeight="1" x14ac:dyDescent="0.25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2:12" ht="12.75" hidden="1" customHeight="1" x14ac:dyDescent="0.25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2:12" ht="12.75" hidden="1" customHeight="1" x14ac:dyDescent="0.25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2:12" ht="12.75" hidden="1" customHeight="1" x14ac:dyDescent="0.25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2:12" ht="12.75" hidden="1" customHeight="1" x14ac:dyDescent="0.25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2:12" ht="12.75" hidden="1" customHeight="1" x14ac:dyDescent="0.25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2:12" ht="12.75" hidden="1" customHeight="1" x14ac:dyDescent="0.25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2:12" ht="12.75" hidden="1" customHeight="1" x14ac:dyDescent="0.25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2:12" ht="12.75" hidden="1" customHeight="1" x14ac:dyDescent="0.25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2:12" ht="12.75" hidden="1" customHeight="1" x14ac:dyDescent="0.25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2:12" ht="12.75" hidden="1" customHeight="1" x14ac:dyDescent="0.25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2:12" ht="12.75" hidden="1" customHeight="1" x14ac:dyDescent="0.25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2:12" ht="12.75" hidden="1" customHeight="1" x14ac:dyDescent="0.25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2:12" ht="12.75" hidden="1" customHeight="1" x14ac:dyDescent="0.25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2:12" ht="12.75" hidden="1" customHeight="1" x14ac:dyDescent="0.25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2:12" ht="12.75" hidden="1" customHeight="1" x14ac:dyDescent="0.25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2:12" ht="12.75" hidden="1" customHeight="1" x14ac:dyDescent="0.25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2:12" ht="12.75" hidden="1" customHeight="1" x14ac:dyDescent="0.25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2:12" ht="12.75" hidden="1" customHeight="1" x14ac:dyDescent="0.25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2:12" ht="12.75" hidden="1" customHeight="1" x14ac:dyDescent="0.25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2:12" ht="12.75" hidden="1" customHeight="1" x14ac:dyDescent="0.25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2:12" ht="12.75" hidden="1" customHeight="1" x14ac:dyDescent="0.25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2:12" ht="12.75" hidden="1" customHeight="1" x14ac:dyDescent="0.25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2:12" ht="12.75" hidden="1" customHeight="1" x14ac:dyDescent="0.25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2:12" ht="12.75" hidden="1" customHeight="1" x14ac:dyDescent="0.25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2:12" ht="12.75" hidden="1" customHeight="1" x14ac:dyDescent="0.25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2:12" ht="12.75" hidden="1" customHeight="1" x14ac:dyDescent="0.25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2:12" ht="12.75" hidden="1" customHeight="1" x14ac:dyDescent="0.25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2:12" ht="12.75" hidden="1" customHeight="1" x14ac:dyDescent="0.25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2:12" ht="12.75" hidden="1" customHeight="1" x14ac:dyDescent="0.25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2:12" ht="12.75" hidden="1" customHeight="1" x14ac:dyDescent="0.25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2:12" ht="12.75" hidden="1" customHeight="1" x14ac:dyDescent="0.25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2:12" ht="12.75" hidden="1" customHeight="1" x14ac:dyDescent="0.25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2:12" ht="12.75" hidden="1" customHeight="1" x14ac:dyDescent="0.25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2:12" ht="12.75" hidden="1" customHeight="1" x14ac:dyDescent="0.25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2:12" ht="12.75" hidden="1" customHeight="1" x14ac:dyDescent="0.25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2:12" ht="12.75" hidden="1" customHeight="1" x14ac:dyDescent="0.25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2:12" ht="12.75" hidden="1" customHeight="1" x14ac:dyDescent="0.25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2:12" ht="12.75" hidden="1" customHeight="1" x14ac:dyDescent="0.25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2:12" ht="12.75" hidden="1" customHeight="1" x14ac:dyDescent="0.25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2:12" ht="12.75" hidden="1" customHeight="1" x14ac:dyDescent="0.25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2:12" ht="12.75" hidden="1" customHeight="1" x14ac:dyDescent="0.25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2:12" ht="12.75" hidden="1" customHeight="1" x14ac:dyDescent="0.25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2:12" ht="12.75" hidden="1" customHeight="1" x14ac:dyDescent="0.25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2:12" ht="12.75" hidden="1" customHeight="1" x14ac:dyDescent="0.25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2:12" ht="12.75" hidden="1" customHeight="1" x14ac:dyDescent="0.25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2:12" ht="12.75" hidden="1" customHeight="1" x14ac:dyDescent="0.25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2:12" ht="12.75" hidden="1" customHeight="1" x14ac:dyDescent="0.25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2:12" ht="12.75" hidden="1" customHeight="1" x14ac:dyDescent="0.25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2:12" ht="12.75" hidden="1" customHeight="1" x14ac:dyDescent="0.25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2:12" ht="12.75" hidden="1" customHeight="1" x14ac:dyDescent="0.25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2:12" ht="12.75" hidden="1" customHeight="1" x14ac:dyDescent="0.25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2:12" ht="12.75" hidden="1" customHeight="1" x14ac:dyDescent="0.25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2:12" ht="12.75" hidden="1" customHeight="1" x14ac:dyDescent="0.25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2:12" ht="12.75" hidden="1" customHeight="1" x14ac:dyDescent="0.25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2:12" ht="12.75" hidden="1" customHeight="1" x14ac:dyDescent="0.25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2:12" ht="12.75" hidden="1" customHeight="1" x14ac:dyDescent="0.25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2:12" ht="12.75" hidden="1" customHeight="1" x14ac:dyDescent="0.25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2:12" ht="12.75" hidden="1" customHeight="1" x14ac:dyDescent="0.25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2:12" ht="12.75" hidden="1" customHeight="1" x14ac:dyDescent="0.25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2:12" ht="15.75" customHeight="1" x14ac:dyDescent="0.25"/>
    <row r="222" spans="2:12" ht="15.75" customHeight="1" x14ac:dyDescent="0.25"/>
    <row r="223" spans="2:12" ht="15.75" customHeight="1" x14ac:dyDescent="0.25"/>
    <row r="224" spans="2:1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B7:E7"/>
    <mergeCell ref="G7:J7"/>
    <mergeCell ref="D1:L4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Como usar</vt:lpstr>
      <vt:lpstr>Cálculo do 13º Salário</vt:lpstr>
      <vt:lpstr>Valores de INSS e IRRF</vt:lpstr>
      <vt:lpstr>AliqMaxINSS</vt:lpstr>
      <vt:lpstr>DeducaoMaxINSS</vt:lpstr>
      <vt:lpstr>INSSMax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Alicia Klug</cp:lastModifiedBy>
  <dcterms:created xsi:type="dcterms:W3CDTF">2026-07-27T15:37:15Z</dcterms:created>
  <dcterms:modified xsi:type="dcterms:W3CDTF">2026-07-28T14:29:50Z</dcterms:modified>
</cp:coreProperties>
</file>