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licia\OneDrive\Desktop\Marketing\marketing\30-producao\aprovados\materiais-ricos\material-rico_planilha-folha-de-pagamento\"/>
    </mc:Choice>
  </mc:AlternateContent>
  <xr:revisionPtr revIDLastSave="0" documentId="13_ncr:1_{0F7E42EC-20FB-4EC9-9D83-A10C3954D29E}" xr6:coauthVersionLast="47" xr6:coauthVersionMax="47" xr10:uidLastSave="{00000000-0000-0000-0000-000000000000}"/>
  <bookViews>
    <workbookView xWindow="20370" yWindow="-120" windowWidth="29040" windowHeight="15720" activeTab="3" xr2:uid="{00000000-000D-0000-FFFF-FFFF00000000}"/>
  </bookViews>
  <sheets>
    <sheet name="Como usar" sheetId="1" r:id="rId1"/>
    <sheet name="Folha de Pagamento" sheetId="2" r:id="rId2"/>
    <sheet name="Tabelas de INSS e IRRF" sheetId="3" r:id="rId3"/>
    <sheet name="Outros materiais relevantes" sheetId="4" r:id="rId4"/>
  </sheets>
  <definedNames>
    <definedName name="AliqMaxINSS">'Tabelas de INSS e IRRF'!$D$12</definedName>
    <definedName name="DeducaoMaxINSS">'Tabelas de INSS e IRRF'!$E$12</definedName>
    <definedName name="INSSMax">'Tabelas de INSS e IRRF'!$C$13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97" i="2" l="1" a="1"/>
  <c r="H197" i="2" s="1"/>
  <c r="H196" i="2" a="1"/>
  <c r="H196" i="2" s="1"/>
  <c r="H195" i="2" a="1"/>
  <c r="H195" i="2" s="1"/>
  <c r="H194" i="2" a="1"/>
  <c r="H194" i="2"/>
  <c r="I194" i="2" s="1"/>
  <c r="J194" i="2" s="1"/>
  <c r="H193" i="2" a="1"/>
  <c r="H193" i="2" s="1"/>
  <c r="I192" i="2"/>
  <c r="J192" i="2" s="1"/>
  <c r="H192" i="2" a="1"/>
  <c r="H192" i="2"/>
  <c r="J191" i="2"/>
  <c r="I191" i="2"/>
  <c r="H191" i="2" a="1"/>
  <c r="H191" i="2"/>
  <c r="H190" i="2" a="1"/>
  <c r="H190" i="2"/>
  <c r="H189" i="2" a="1"/>
  <c r="H189" i="2" s="1"/>
  <c r="H188" i="2" a="1"/>
  <c r="H188" i="2" s="1"/>
  <c r="H187" i="2" a="1"/>
  <c r="H187" i="2" s="1"/>
  <c r="H186" i="2" a="1"/>
  <c r="H186" i="2"/>
  <c r="I186" i="2" s="1"/>
  <c r="J186" i="2" s="1"/>
  <c r="P186" i="2" s="1"/>
  <c r="H185" i="2" a="1"/>
  <c r="H185" i="2" s="1"/>
  <c r="I184" i="2"/>
  <c r="J184" i="2" s="1"/>
  <c r="H184" i="2" a="1"/>
  <c r="H184" i="2"/>
  <c r="H183" i="2" a="1"/>
  <c r="H183" i="2" s="1"/>
  <c r="H182" i="2" a="1"/>
  <c r="H182" i="2"/>
  <c r="H181" i="2" a="1"/>
  <c r="H181" i="2" s="1"/>
  <c r="I180" i="2"/>
  <c r="J180" i="2" s="1"/>
  <c r="H180" i="2" a="1"/>
  <c r="H180" i="2" s="1"/>
  <c r="H179" i="2" a="1"/>
  <c r="H179" i="2" s="1"/>
  <c r="H178" i="2" a="1"/>
  <c r="H178" i="2"/>
  <c r="I178" i="2" s="1"/>
  <c r="J178" i="2" s="1"/>
  <c r="P178" i="2" s="1"/>
  <c r="H177" i="2" a="1"/>
  <c r="H177" i="2" s="1"/>
  <c r="H176" i="2" a="1"/>
  <c r="H176" i="2" s="1"/>
  <c r="H175" i="2" a="1"/>
  <c r="H175" i="2" s="1"/>
  <c r="H174" i="2" a="1"/>
  <c r="H174" i="2"/>
  <c r="H173" i="2" a="1"/>
  <c r="H173" i="2" s="1"/>
  <c r="H172" i="2" a="1"/>
  <c r="H172" i="2" s="1"/>
  <c r="H171" i="2" a="1"/>
  <c r="H171" i="2" s="1"/>
  <c r="P170" i="2"/>
  <c r="H170" i="2" a="1"/>
  <c r="H170" i="2"/>
  <c r="I170" i="2" s="1"/>
  <c r="J170" i="2" s="1"/>
  <c r="H169" i="2" a="1"/>
  <c r="H169" i="2" s="1"/>
  <c r="H168" i="2" a="1"/>
  <c r="H168" i="2" s="1"/>
  <c r="H167" i="2" a="1"/>
  <c r="H167" i="2" s="1"/>
  <c r="H166" i="2" a="1"/>
  <c r="H166" i="2"/>
  <c r="H165" i="2" a="1"/>
  <c r="H165" i="2" s="1"/>
  <c r="I164" i="2"/>
  <c r="J164" i="2" s="1"/>
  <c r="H164" i="2" a="1"/>
  <c r="H164" i="2" s="1"/>
  <c r="H163" i="2" a="1"/>
  <c r="H163" i="2" s="1"/>
  <c r="H162" i="2" a="1"/>
  <c r="H162" i="2"/>
  <c r="I162" i="2" s="1"/>
  <c r="J162" i="2" s="1"/>
  <c r="P162" i="2" s="1"/>
  <c r="H161" i="2" a="1"/>
  <c r="H161" i="2" s="1"/>
  <c r="H160" i="2" a="1"/>
  <c r="H160" i="2" s="1"/>
  <c r="H159" i="2" a="1"/>
  <c r="H159" i="2" s="1"/>
  <c r="H158" i="2" a="1"/>
  <c r="H158" i="2"/>
  <c r="H157" i="2" a="1"/>
  <c r="H157" i="2" s="1"/>
  <c r="H156" i="2" a="1"/>
  <c r="H156" i="2" s="1"/>
  <c r="H155" i="2" a="1"/>
  <c r="H155" i="2" s="1"/>
  <c r="H154" i="2" a="1"/>
  <c r="H154" i="2"/>
  <c r="I154" i="2" s="1"/>
  <c r="J154" i="2" s="1"/>
  <c r="P154" i="2" s="1"/>
  <c r="H153" i="2" a="1"/>
  <c r="H153" i="2" s="1"/>
  <c r="H152" i="2" a="1"/>
  <c r="H152" i="2" s="1"/>
  <c r="J151" i="2"/>
  <c r="H151" i="2" a="1"/>
  <c r="H151" i="2"/>
  <c r="I151" i="2" s="1"/>
  <c r="H150" i="2" a="1"/>
  <c r="H150" i="2"/>
  <c r="H149" i="2" a="1"/>
  <c r="H149" i="2" s="1"/>
  <c r="I148" i="2"/>
  <c r="J148" i="2" s="1"/>
  <c r="H148" i="2" a="1"/>
  <c r="H148" i="2"/>
  <c r="P148" i="2" s="1"/>
  <c r="H147" i="2" a="1"/>
  <c r="H147" i="2" s="1"/>
  <c r="H146" i="2" a="1"/>
  <c r="H146" i="2"/>
  <c r="I146" i="2" s="1"/>
  <c r="J146" i="2" s="1"/>
  <c r="P146" i="2" s="1"/>
  <c r="H145" i="2" a="1"/>
  <c r="H145" i="2" s="1"/>
  <c r="H144" i="2" a="1"/>
  <c r="H144" i="2" s="1"/>
  <c r="H143" i="2" a="1"/>
  <c r="H143" i="2"/>
  <c r="I143" i="2" s="1"/>
  <c r="J143" i="2" s="1"/>
  <c r="H142" i="2" a="1"/>
  <c r="H142" i="2"/>
  <c r="H141" i="2" a="1"/>
  <c r="H141" i="2" s="1"/>
  <c r="I140" i="2"/>
  <c r="J140" i="2" s="1"/>
  <c r="H140" i="2" a="1"/>
  <c r="H140" i="2"/>
  <c r="H139" i="2" a="1"/>
  <c r="H139" i="2" s="1"/>
  <c r="P138" i="2"/>
  <c r="H138" i="2" a="1"/>
  <c r="H138" i="2"/>
  <c r="I138" i="2" s="1"/>
  <c r="J138" i="2" s="1"/>
  <c r="H137" i="2" a="1"/>
  <c r="H137" i="2" s="1"/>
  <c r="H136" i="2" a="1"/>
  <c r="H136" i="2" s="1"/>
  <c r="H135" i="2" a="1"/>
  <c r="H135" i="2"/>
  <c r="I135" i="2" s="1"/>
  <c r="J135" i="2" s="1"/>
  <c r="H134" i="2" a="1"/>
  <c r="H134" i="2"/>
  <c r="H133" i="2" a="1"/>
  <c r="H133" i="2" s="1"/>
  <c r="I132" i="2"/>
  <c r="J132" i="2" s="1"/>
  <c r="H132" i="2" a="1"/>
  <c r="H132" i="2"/>
  <c r="H131" i="2" a="1"/>
  <c r="H131" i="2" s="1"/>
  <c r="H130" i="2" a="1"/>
  <c r="H130" i="2"/>
  <c r="I130" i="2" s="1"/>
  <c r="J130" i="2" s="1"/>
  <c r="P130" i="2" s="1"/>
  <c r="H129" i="2" a="1"/>
  <c r="H129" i="2" s="1"/>
  <c r="H128" i="2" a="1"/>
  <c r="H128" i="2" s="1"/>
  <c r="J127" i="2"/>
  <c r="H127" i="2" a="1"/>
  <c r="H127" i="2"/>
  <c r="I127" i="2" s="1"/>
  <c r="H126" i="2" a="1"/>
  <c r="H126" i="2"/>
  <c r="H125" i="2" a="1"/>
  <c r="H125" i="2" s="1"/>
  <c r="I124" i="2"/>
  <c r="J124" i="2" s="1"/>
  <c r="H124" i="2" a="1"/>
  <c r="H124" i="2"/>
  <c r="P124" i="2" s="1"/>
  <c r="H123" i="2" a="1"/>
  <c r="H123" i="2" s="1"/>
  <c r="H122" i="2" a="1"/>
  <c r="H122" i="2"/>
  <c r="I122" i="2" s="1"/>
  <c r="J122" i="2" s="1"/>
  <c r="P122" i="2" s="1"/>
  <c r="H121" i="2" a="1"/>
  <c r="H121" i="2" s="1"/>
  <c r="H120" i="2" a="1"/>
  <c r="H120" i="2" s="1"/>
  <c r="J119" i="2"/>
  <c r="H119" i="2" a="1"/>
  <c r="H119" i="2"/>
  <c r="I119" i="2" s="1"/>
  <c r="H118" i="2" a="1"/>
  <c r="H118" i="2"/>
  <c r="H117" i="2" a="1"/>
  <c r="H117" i="2" s="1"/>
  <c r="I116" i="2"/>
  <c r="J116" i="2" s="1"/>
  <c r="H116" i="2" a="1"/>
  <c r="H116" i="2"/>
  <c r="P116" i="2" s="1"/>
  <c r="H115" i="2" a="1"/>
  <c r="H115" i="2" s="1"/>
  <c r="H114" i="2" a="1"/>
  <c r="H114" i="2"/>
  <c r="I114" i="2" s="1"/>
  <c r="J114" i="2" s="1"/>
  <c r="P114" i="2" s="1"/>
  <c r="H113" i="2" a="1"/>
  <c r="H113" i="2" s="1"/>
  <c r="H112" i="2" a="1"/>
  <c r="H112" i="2" s="1"/>
  <c r="H111" i="2" a="1"/>
  <c r="H111" i="2"/>
  <c r="I111" i="2" s="1"/>
  <c r="J111" i="2" s="1"/>
  <c r="H110" i="2" a="1"/>
  <c r="H110" i="2"/>
  <c r="H109" i="2" a="1"/>
  <c r="H109" i="2" s="1"/>
  <c r="I108" i="2"/>
  <c r="J108" i="2" s="1"/>
  <c r="H108" i="2" a="1"/>
  <c r="H108" i="2"/>
  <c r="H107" i="2" a="1"/>
  <c r="H107" i="2" s="1"/>
  <c r="P106" i="2"/>
  <c r="H106" i="2" a="1"/>
  <c r="H106" i="2"/>
  <c r="I106" i="2" s="1"/>
  <c r="J106" i="2" s="1"/>
  <c r="H105" i="2" a="1"/>
  <c r="H105" i="2" s="1"/>
  <c r="H104" i="2" a="1"/>
  <c r="H104" i="2" s="1"/>
  <c r="H103" i="2" a="1"/>
  <c r="H103" i="2"/>
  <c r="I103" i="2" s="1"/>
  <c r="J103" i="2" s="1"/>
  <c r="H102" i="2" a="1"/>
  <c r="H102" i="2"/>
  <c r="H101" i="2" a="1"/>
  <c r="H101" i="2" s="1"/>
  <c r="I100" i="2"/>
  <c r="J100" i="2" s="1"/>
  <c r="H100" i="2" a="1"/>
  <c r="H100" i="2"/>
  <c r="P100" i="2" s="1"/>
  <c r="H99" i="2" a="1"/>
  <c r="H99" i="2" s="1"/>
  <c r="P98" i="2"/>
  <c r="H98" i="2" a="1"/>
  <c r="H98" i="2"/>
  <c r="I98" i="2" s="1"/>
  <c r="J98" i="2" s="1"/>
  <c r="H97" i="2" a="1"/>
  <c r="H97" i="2" s="1"/>
  <c r="H96" i="2" a="1"/>
  <c r="H96" i="2" s="1"/>
  <c r="J95" i="2"/>
  <c r="H95" i="2" a="1"/>
  <c r="H95" i="2"/>
  <c r="I95" i="2" s="1"/>
  <c r="H94" i="2" a="1"/>
  <c r="H94" i="2"/>
  <c r="H93" i="2" a="1"/>
  <c r="H93" i="2" s="1"/>
  <c r="I92" i="2"/>
  <c r="J92" i="2" s="1"/>
  <c r="H92" i="2" a="1"/>
  <c r="H92" i="2"/>
  <c r="P92" i="2" s="1"/>
  <c r="H91" i="2" a="1"/>
  <c r="H91" i="2" s="1"/>
  <c r="H90" i="2" a="1"/>
  <c r="H90" i="2"/>
  <c r="I90" i="2" s="1"/>
  <c r="J90" i="2" s="1"/>
  <c r="P90" i="2" s="1"/>
  <c r="H89" i="2" a="1"/>
  <c r="H89" i="2" s="1"/>
  <c r="H88" i="2" a="1"/>
  <c r="H88" i="2" s="1"/>
  <c r="H87" i="2" a="1"/>
  <c r="H87" i="2"/>
  <c r="I87" i="2" s="1"/>
  <c r="J87" i="2" s="1"/>
  <c r="H86" i="2" a="1"/>
  <c r="H86" i="2"/>
  <c r="H85" i="2" a="1"/>
  <c r="H85" i="2" s="1"/>
  <c r="H84" i="2" a="1"/>
  <c r="H84" i="2" s="1"/>
  <c r="H83" i="2" a="1"/>
  <c r="H83" i="2" s="1"/>
  <c r="P82" i="2"/>
  <c r="H82" i="2" a="1"/>
  <c r="H82" i="2"/>
  <c r="I82" i="2" s="1"/>
  <c r="J82" i="2" s="1"/>
  <c r="H81" i="2" a="1"/>
  <c r="H81" i="2" s="1"/>
  <c r="H80" i="2" a="1"/>
  <c r="H80" i="2" s="1"/>
  <c r="H79" i="2" a="1"/>
  <c r="H79" i="2"/>
  <c r="I79" i="2" s="1"/>
  <c r="J79" i="2" s="1"/>
  <c r="H78" i="2" a="1"/>
  <c r="H78" i="2"/>
  <c r="H77" i="2" a="1"/>
  <c r="H77" i="2" s="1"/>
  <c r="H76" i="2" a="1"/>
  <c r="H76" i="2" s="1"/>
  <c r="H75" i="2" a="1"/>
  <c r="H75" i="2" s="1"/>
  <c r="H74" i="2" a="1"/>
  <c r="H74" i="2"/>
  <c r="I74" i="2" s="1"/>
  <c r="J74" i="2" s="1"/>
  <c r="P74" i="2" s="1"/>
  <c r="H73" i="2" a="1"/>
  <c r="H73" i="2" s="1"/>
  <c r="H72" i="2" a="1"/>
  <c r="H72" i="2" s="1"/>
  <c r="J71" i="2"/>
  <c r="H71" i="2" a="1"/>
  <c r="H71" i="2"/>
  <c r="I71" i="2" s="1"/>
  <c r="H70" i="2" a="1"/>
  <c r="H70" i="2"/>
  <c r="H69" i="2" a="1"/>
  <c r="H69" i="2" s="1"/>
  <c r="I68" i="2"/>
  <c r="J68" i="2" s="1"/>
  <c r="H68" i="2" a="1"/>
  <c r="H68" i="2" s="1"/>
  <c r="H67" i="2" a="1"/>
  <c r="H67" i="2" s="1"/>
  <c r="P66" i="2"/>
  <c r="H66" i="2" a="1"/>
  <c r="H66" i="2"/>
  <c r="I66" i="2" s="1"/>
  <c r="J66" i="2" s="1"/>
  <c r="H65" i="2" a="1"/>
  <c r="H65" i="2" s="1"/>
  <c r="H64" i="2" a="1"/>
  <c r="H64" i="2" s="1"/>
  <c r="H63" i="2" a="1"/>
  <c r="H63" i="2"/>
  <c r="I63" i="2" s="1"/>
  <c r="J63" i="2" s="1"/>
  <c r="H62" i="2" a="1"/>
  <c r="H62" i="2"/>
  <c r="H61" i="2" a="1"/>
  <c r="H61" i="2" s="1"/>
  <c r="H60" i="2" a="1"/>
  <c r="H60" i="2" s="1"/>
  <c r="H59" i="2" a="1"/>
  <c r="H59" i="2" s="1"/>
  <c r="H58" i="2" a="1"/>
  <c r="H58" i="2"/>
  <c r="I58" i="2" s="1"/>
  <c r="J58" i="2" s="1"/>
  <c r="P58" i="2" s="1"/>
  <c r="H57" i="2" a="1"/>
  <c r="H57" i="2" s="1"/>
  <c r="H56" i="2" a="1"/>
  <c r="H56" i="2" s="1"/>
  <c r="H55" i="2" a="1"/>
  <c r="H55" i="2"/>
  <c r="I55" i="2" s="1"/>
  <c r="J55" i="2" s="1"/>
  <c r="H54" i="2" a="1"/>
  <c r="H54" i="2"/>
  <c r="H53" i="2" a="1"/>
  <c r="H53" i="2" s="1"/>
  <c r="I52" i="2"/>
  <c r="J52" i="2" s="1"/>
  <c r="H52" i="2" a="1"/>
  <c r="H52" i="2"/>
  <c r="H51" i="2" a="1"/>
  <c r="H51" i="2" s="1"/>
  <c r="H50" i="2" a="1"/>
  <c r="H50" i="2"/>
  <c r="I50" i="2" s="1"/>
  <c r="J50" i="2" s="1"/>
  <c r="P50" i="2" s="1"/>
  <c r="H49" i="2" a="1"/>
  <c r="H49" i="2" s="1"/>
  <c r="H48" i="2" a="1"/>
  <c r="H48" i="2" s="1"/>
  <c r="H47" i="2" a="1"/>
  <c r="H47" i="2"/>
  <c r="I47" i="2" s="1"/>
  <c r="J47" i="2" s="1"/>
  <c r="H46" i="2" a="1"/>
  <c r="H46" i="2"/>
  <c r="H45" i="2" a="1"/>
  <c r="H45" i="2" s="1"/>
  <c r="I44" i="2"/>
  <c r="J44" i="2" s="1"/>
  <c r="H44" i="2" a="1"/>
  <c r="H44" i="2" s="1"/>
  <c r="H43" i="2" a="1"/>
  <c r="H43" i="2" s="1"/>
  <c r="P42" i="2"/>
  <c r="H42" i="2" a="1"/>
  <c r="H42" i="2"/>
  <c r="I42" i="2" s="1"/>
  <c r="J42" i="2" s="1"/>
  <c r="H41" i="2" a="1"/>
  <c r="H41" i="2" s="1"/>
  <c r="I40" i="2"/>
  <c r="J40" i="2" s="1"/>
  <c r="H40" i="2" a="1"/>
  <c r="H40" i="2" s="1"/>
  <c r="H39" i="2" a="1"/>
  <c r="H39" i="2"/>
  <c r="H38" i="2" a="1"/>
  <c r="H38" i="2"/>
  <c r="I38" i="2" s="1"/>
  <c r="J38" i="2" s="1"/>
  <c r="I37" i="2"/>
  <c r="J37" i="2" s="1"/>
  <c r="H37" i="2" a="1"/>
  <c r="H37" i="2" s="1"/>
  <c r="I36" i="2"/>
  <c r="J36" i="2" s="1"/>
  <c r="H36" i="2" a="1"/>
  <c r="H36" i="2" s="1"/>
  <c r="P35" i="2"/>
  <c r="J35" i="2"/>
  <c r="H35" i="2" a="1"/>
  <c r="H35" i="2" s="1"/>
  <c r="I35" i="2" s="1"/>
  <c r="H34" i="2" a="1"/>
  <c r="H34" i="2" s="1"/>
  <c r="H33" i="2" a="1"/>
  <c r="H33" i="2" s="1"/>
  <c r="I32" i="2"/>
  <c r="J32" i="2" s="1"/>
  <c r="H32" i="2" a="1"/>
  <c r="H32" i="2" s="1"/>
  <c r="H31" i="2" a="1"/>
  <c r="H31" i="2"/>
  <c r="H30" i="2" a="1"/>
  <c r="H30" i="2"/>
  <c r="I30" i="2" s="1"/>
  <c r="J30" i="2" s="1"/>
  <c r="P30" i="2" s="1"/>
  <c r="I29" i="2"/>
  <c r="J29" i="2" s="1"/>
  <c r="H29" i="2" a="1"/>
  <c r="H29" i="2" s="1"/>
  <c r="H28" i="2" a="1"/>
  <c r="H28" i="2" s="1"/>
  <c r="I28" i="2" s="1"/>
  <c r="J28" i="2" s="1"/>
  <c r="H27" i="2" a="1"/>
  <c r="H27" i="2"/>
  <c r="I27" i="2" s="1"/>
  <c r="J27" i="2" s="1"/>
  <c r="P27" i="2" s="1"/>
  <c r="H26" i="2" a="1"/>
  <c r="H26" i="2" s="1"/>
  <c r="H25" i="2" a="1"/>
  <c r="H25" i="2" s="1"/>
  <c r="H24" i="2" a="1"/>
  <c r="H24" i="2" s="1"/>
  <c r="H23" i="2" a="1"/>
  <c r="H23" i="2"/>
  <c r="I23" i="2" s="1"/>
  <c r="J23" i="2" s="1"/>
  <c r="H22" i="2" a="1"/>
  <c r="H22" i="2" s="1"/>
  <c r="I21" i="2"/>
  <c r="J21" i="2" s="1"/>
  <c r="H21" i="2" a="1"/>
  <c r="H21" i="2"/>
  <c r="H20" i="2" a="1"/>
  <c r="H20" i="2"/>
  <c r="I20" i="2" s="1"/>
  <c r="J20" i="2" s="1"/>
  <c r="H19" i="2" a="1"/>
  <c r="H19" i="2"/>
  <c r="I19" i="2" s="1"/>
  <c r="J19" i="2" s="1"/>
  <c r="P19" i="2" s="1"/>
  <c r="H18" i="2" a="1"/>
  <c r="H18" i="2" s="1"/>
  <c r="H17" i="2" a="1"/>
  <c r="H17" i="2" s="1"/>
  <c r="H16" i="2" a="1"/>
  <c r="H16" i="2" s="1"/>
  <c r="H15" i="2" a="1"/>
  <c r="H15" i="2"/>
  <c r="I15" i="2" s="1"/>
  <c r="J15" i="2" s="1"/>
  <c r="H14" i="2" a="1"/>
  <c r="H14" i="2" s="1"/>
  <c r="I13" i="2"/>
  <c r="J13" i="2" s="1"/>
  <c r="H13" i="2" a="1"/>
  <c r="H13" i="2"/>
  <c r="P13" i="2" s="1"/>
  <c r="H12" i="2" a="1"/>
  <c r="H12" i="2"/>
  <c r="I12" i="2" s="1"/>
  <c r="J12" i="2" s="1"/>
  <c r="H11" i="2" a="1"/>
  <c r="H11" i="2"/>
  <c r="I11" i="2" s="1"/>
  <c r="J11" i="2" s="1"/>
  <c r="P11" i="2" s="1"/>
  <c r="H10" i="2" a="1"/>
  <c r="H10" i="2" s="1"/>
  <c r="H9" i="2" a="1"/>
  <c r="H9" i="2" s="1"/>
  <c r="H8" i="2" a="1"/>
  <c r="H8" i="2" s="1"/>
  <c r="H7" i="2" a="1"/>
  <c r="H7" i="2" s="1"/>
  <c r="H6" i="2" a="1"/>
  <c r="H6" i="2" s="1"/>
  <c r="H5" i="2" a="1"/>
  <c r="H5" i="2" s="1"/>
  <c r="H4" i="2" a="1"/>
  <c r="H4" i="2"/>
  <c r="I4" i="2" s="1"/>
  <c r="J4" i="2" s="1"/>
  <c r="H19" i="1"/>
  <c r="I25" i="2" l="1"/>
  <c r="J25" i="2" s="1"/>
  <c r="P25" i="2" s="1"/>
  <c r="P21" i="2"/>
  <c r="I26" i="2"/>
  <c r="J26" i="2" s="1"/>
  <c r="P26" i="2" s="1"/>
  <c r="I24" i="2"/>
  <c r="J24" i="2" s="1"/>
  <c r="P24" i="2" s="1"/>
  <c r="I16" i="2"/>
  <c r="J16" i="2" s="1"/>
  <c r="P16" i="2" s="1"/>
  <c r="I17" i="2"/>
  <c r="J17" i="2" s="1"/>
  <c r="P17" i="2" s="1"/>
  <c r="I7" i="2"/>
  <c r="J7" i="2" s="1"/>
  <c r="P7" i="2" s="1"/>
  <c r="I18" i="2"/>
  <c r="J18" i="2" s="1"/>
  <c r="P18" i="2" s="1"/>
  <c r="P22" i="2"/>
  <c r="I22" i="2"/>
  <c r="J22" i="2" s="1"/>
  <c r="I8" i="2"/>
  <c r="J8" i="2" s="1"/>
  <c r="P8" i="2" s="1"/>
  <c r="I10" i="2"/>
  <c r="J10" i="2" s="1"/>
  <c r="P10" i="2" s="1"/>
  <c r="I14" i="2"/>
  <c r="J14" i="2" s="1"/>
  <c r="P14" i="2" s="1"/>
  <c r="P5" i="2"/>
  <c r="I5" i="2"/>
  <c r="J5" i="2" s="1"/>
  <c r="I6" i="2"/>
  <c r="J6" i="2" s="1"/>
  <c r="P6" i="2" s="1"/>
  <c r="I9" i="2"/>
  <c r="J9" i="2" s="1"/>
  <c r="P9" i="2" s="1"/>
  <c r="I34" i="2"/>
  <c r="J34" i="2" s="1"/>
  <c r="P34" i="2"/>
  <c r="P76" i="2"/>
  <c r="I80" i="2"/>
  <c r="J80" i="2" s="1"/>
  <c r="P80" i="2" s="1"/>
  <c r="P15" i="2"/>
  <c r="P23" i="2"/>
  <c r="P60" i="2"/>
  <c r="I104" i="2"/>
  <c r="J104" i="2" s="1"/>
  <c r="P104" i="2" s="1"/>
  <c r="P113" i="2"/>
  <c r="I113" i="2"/>
  <c r="J113" i="2" s="1"/>
  <c r="I117" i="2"/>
  <c r="J117" i="2" s="1"/>
  <c r="P117" i="2" s="1"/>
  <c r="I161" i="2"/>
  <c r="J161" i="2" s="1"/>
  <c r="P161" i="2" s="1"/>
  <c r="I166" i="2"/>
  <c r="J166" i="2" s="1"/>
  <c r="P166" i="2" s="1"/>
  <c r="P189" i="2"/>
  <c r="I189" i="2"/>
  <c r="J189" i="2" s="1"/>
  <c r="I94" i="2"/>
  <c r="J94" i="2" s="1"/>
  <c r="P94" i="2" s="1"/>
  <c r="I115" i="2"/>
  <c r="J115" i="2" s="1"/>
  <c r="P115" i="2" s="1"/>
  <c r="I126" i="2"/>
  <c r="J126" i="2" s="1"/>
  <c r="P126" i="2" s="1"/>
  <c r="P147" i="2"/>
  <c r="I147" i="2"/>
  <c r="J147" i="2" s="1"/>
  <c r="P4" i="2"/>
  <c r="P12" i="2"/>
  <c r="P20" i="2"/>
  <c r="P36" i="2"/>
  <c r="I43" i="2"/>
  <c r="J43" i="2" s="1"/>
  <c r="P43" i="2" s="1"/>
  <c r="P52" i="2"/>
  <c r="I60" i="2"/>
  <c r="J60" i="2" s="1"/>
  <c r="P65" i="2"/>
  <c r="I65" i="2"/>
  <c r="J65" i="2" s="1"/>
  <c r="P70" i="2"/>
  <c r="I70" i="2"/>
  <c r="J70" i="2" s="1"/>
  <c r="I83" i="2"/>
  <c r="J83" i="2" s="1"/>
  <c r="P83" i="2" s="1"/>
  <c r="P96" i="2"/>
  <c r="I96" i="2"/>
  <c r="J96" i="2" s="1"/>
  <c r="P105" i="2"/>
  <c r="I105" i="2"/>
  <c r="J105" i="2" s="1"/>
  <c r="P109" i="2"/>
  <c r="I109" i="2"/>
  <c r="J109" i="2" s="1"/>
  <c r="I118" i="2"/>
  <c r="J118" i="2" s="1"/>
  <c r="P118" i="2" s="1"/>
  <c r="I139" i="2"/>
  <c r="J139" i="2" s="1"/>
  <c r="P139" i="2" s="1"/>
  <c r="I156" i="2"/>
  <c r="J156" i="2" s="1"/>
  <c r="P156" i="2" s="1"/>
  <c r="I171" i="2"/>
  <c r="J171" i="2" s="1"/>
  <c r="P171" i="2" s="1"/>
  <c r="I176" i="2"/>
  <c r="J176" i="2" s="1"/>
  <c r="P176" i="2" s="1"/>
  <c r="P181" i="2"/>
  <c r="I181" i="2"/>
  <c r="J181" i="2" s="1"/>
  <c r="I185" i="2"/>
  <c r="J185" i="2" s="1"/>
  <c r="P185" i="2" s="1"/>
  <c r="I190" i="2"/>
  <c r="J190" i="2" s="1"/>
  <c r="P190" i="2" s="1"/>
  <c r="I39" i="2"/>
  <c r="J39" i="2" s="1"/>
  <c r="P39" i="2"/>
  <c r="P51" i="2"/>
  <c r="I51" i="2"/>
  <c r="J51" i="2" s="1"/>
  <c r="I64" i="2"/>
  <c r="J64" i="2" s="1"/>
  <c r="P64" i="2" s="1"/>
  <c r="I69" i="2"/>
  <c r="J69" i="2" s="1"/>
  <c r="P69" i="2" s="1"/>
  <c r="I33" i="2"/>
  <c r="J33" i="2" s="1"/>
  <c r="P33" i="2" s="1"/>
  <c r="P56" i="2"/>
  <c r="I56" i="2"/>
  <c r="J56" i="2" s="1"/>
  <c r="I61" i="2"/>
  <c r="J61" i="2" s="1"/>
  <c r="P61" i="2" s="1"/>
  <c r="P88" i="2"/>
  <c r="I88" i="2"/>
  <c r="J88" i="2" s="1"/>
  <c r="I97" i="2"/>
  <c r="J97" i="2" s="1"/>
  <c r="P97" i="2" s="1"/>
  <c r="P101" i="2"/>
  <c r="I101" i="2"/>
  <c r="J101" i="2" s="1"/>
  <c r="P110" i="2"/>
  <c r="I110" i="2"/>
  <c r="J110" i="2" s="1"/>
  <c r="P131" i="2"/>
  <c r="I131" i="2"/>
  <c r="J131" i="2" s="1"/>
  <c r="P140" i="2"/>
  <c r="P152" i="2"/>
  <c r="I152" i="2"/>
  <c r="J152" i="2" s="1"/>
  <c r="I157" i="2"/>
  <c r="J157" i="2" s="1"/>
  <c r="P157" i="2" s="1"/>
  <c r="I167" i="2"/>
  <c r="J167" i="2" s="1"/>
  <c r="P167" i="2"/>
  <c r="I177" i="2"/>
  <c r="J177" i="2" s="1"/>
  <c r="P177" i="2" s="1"/>
  <c r="P182" i="2"/>
  <c r="I182" i="2"/>
  <c r="J182" i="2" s="1"/>
  <c r="P193" i="2"/>
  <c r="I193" i="2"/>
  <c r="J193" i="2" s="1"/>
  <c r="P37" i="2"/>
  <c r="P40" i="2"/>
  <c r="P44" i="2"/>
  <c r="P48" i="2"/>
  <c r="I48" i="2"/>
  <c r="J48" i="2" s="1"/>
  <c r="I57" i="2"/>
  <c r="J57" i="2" s="1"/>
  <c r="P57" i="2" s="1"/>
  <c r="I62" i="2"/>
  <c r="J62" i="2" s="1"/>
  <c r="P62" i="2" s="1"/>
  <c r="I75" i="2"/>
  <c r="J75" i="2" s="1"/>
  <c r="P75" i="2" s="1"/>
  <c r="I84" i="2"/>
  <c r="J84" i="2" s="1"/>
  <c r="P84" i="2" s="1"/>
  <c r="P89" i="2"/>
  <c r="I89" i="2"/>
  <c r="J89" i="2" s="1"/>
  <c r="P93" i="2"/>
  <c r="I93" i="2"/>
  <c r="J93" i="2" s="1"/>
  <c r="P102" i="2"/>
  <c r="I102" i="2"/>
  <c r="J102" i="2" s="1"/>
  <c r="I123" i="2"/>
  <c r="J123" i="2" s="1"/>
  <c r="P123" i="2" s="1"/>
  <c r="P132" i="2"/>
  <c r="I144" i="2"/>
  <c r="J144" i="2" s="1"/>
  <c r="P144" i="2" s="1"/>
  <c r="I153" i="2"/>
  <c r="J153" i="2" s="1"/>
  <c r="P153" i="2" s="1"/>
  <c r="I158" i="2"/>
  <c r="J158" i="2" s="1"/>
  <c r="P158" i="2" s="1"/>
  <c r="I172" i="2"/>
  <c r="J172" i="2" s="1"/>
  <c r="P172" i="2" s="1"/>
  <c r="P191" i="2"/>
  <c r="I31" i="2"/>
  <c r="J31" i="2" s="1"/>
  <c r="P31" i="2"/>
  <c r="I85" i="2"/>
  <c r="J85" i="2" s="1"/>
  <c r="P85" i="2" s="1"/>
  <c r="I136" i="2"/>
  <c r="J136" i="2" s="1"/>
  <c r="P136" i="2" s="1"/>
  <c r="P145" i="2"/>
  <c r="I145" i="2"/>
  <c r="J145" i="2" s="1"/>
  <c r="I149" i="2"/>
  <c r="J149" i="2" s="1"/>
  <c r="P149" i="2" s="1"/>
  <c r="I163" i="2"/>
  <c r="J163" i="2" s="1"/>
  <c r="P163" i="2" s="1"/>
  <c r="I168" i="2"/>
  <c r="J168" i="2" s="1"/>
  <c r="P168" i="2" s="1"/>
  <c r="P173" i="2"/>
  <c r="I173" i="2"/>
  <c r="J173" i="2" s="1"/>
  <c r="I183" i="2"/>
  <c r="J183" i="2" s="1"/>
  <c r="P183" i="2"/>
  <c r="I150" i="2"/>
  <c r="J150" i="2" s="1"/>
  <c r="P150" i="2" s="1"/>
  <c r="I159" i="2"/>
  <c r="J159" i="2" s="1"/>
  <c r="P159" i="2"/>
  <c r="P164" i="2"/>
  <c r="P169" i="2"/>
  <c r="I169" i="2"/>
  <c r="J169" i="2" s="1"/>
  <c r="P174" i="2"/>
  <c r="I174" i="2"/>
  <c r="J174" i="2" s="1"/>
  <c r="P187" i="2"/>
  <c r="I187" i="2"/>
  <c r="J187" i="2" s="1"/>
  <c r="I195" i="2"/>
  <c r="J195" i="2" s="1"/>
  <c r="P195" i="2" s="1"/>
  <c r="P49" i="2"/>
  <c r="I49" i="2"/>
  <c r="J49" i="2" s="1"/>
  <c r="P53" i="2"/>
  <c r="I53" i="2"/>
  <c r="J53" i="2" s="1"/>
  <c r="P41" i="2"/>
  <c r="I41" i="2"/>
  <c r="J41" i="2" s="1"/>
  <c r="I45" i="2"/>
  <c r="J45" i="2" s="1"/>
  <c r="P45" i="2" s="1"/>
  <c r="P81" i="2"/>
  <c r="I81" i="2"/>
  <c r="J81" i="2" s="1"/>
  <c r="P86" i="2"/>
  <c r="I86" i="2"/>
  <c r="J86" i="2" s="1"/>
  <c r="P107" i="2"/>
  <c r="I107" i="2"/>
  <c r="J107" i="2" s="1"/>
  <c r="I128" i="2"/>
  <c r="J128" i="2" s="1"/>
  <c r="P128" i="2" s="1"/>
  <c r="I137" i="2"/>
  <c r="J137" i="2" s="1"/>
  <c r="P137" i="2" s="1"/>
  <c r="P141" i="2"/>
  <c r="I141" i="2"/>
  <c r="J141" i="2" s="1"/>
  <c r="P46" i="2"/>
  <c r="I46" i="2"/>
  <c r="J46" i="2" s="1"/>
  <c r="P68" i="2"/>
  <c r="P72" i="2"/>
  <c r="I72" i="2"/>
  <c r="J72" i="2" s="1"/>
  <c r="I77" i="2"/>
  <c r="J77" i="2" s="1"/>
  <c r="P77" i="2" s="1"/>
  <c r="I99" i="2"/>
  <c r="J99" i="2" s="1"/>
  <c r="P99" i="2" s="1"/>
  <c r="P108" i="2"/>
  <c r="I120" i="2"/>
  <c r="J120" i="2" s="1"/>
  <c r="P120" i="2" s="1"/>
  <c r="I129" i="2"/>
  <c r="J129" i="2" s="1"/>
  <c r="P129" i="2" s="1"/>
  <c r="P133" i="2"/>
  <c r="I133" i="2"/>
  <c r="J133" i="2" s="1"/>
  <c r="P142" i="2"/>
  <c r="I142" i="2"/>
  <c r="J142" i="2" s="1"/>
  <c r="I179" i="2"/>
  <c r="J179" i="2" s="1"/>
  <c r="P179" i="2" s="1"/>
  <c r="P184" i="2"/>
  <c r="P196" i="2"/>
  <c r="I196" i="2"/>
  <c r="J196" i="2" s="1"/>
  <c r="P28" i="2"/>
  <c r="I54" i="2"/>
  <c r="J54" i="2" s="1"/>
  <c r="P54" i="2" s="1"/>
  <c r="P67" i="2"/>
  <c r="I67" i="2"/>
  <c r="J67" i="2" s="1"/>
  <c r="I76" i="2"/>
  <c r="J76" i="2" s="1"/>
  <c r="P29" i="2"/>
  <c r="P32" i="2"/>
  <c r="P38" i="2"/>
  <c r="I59" i="2"/>
  <c r="J59" i="2" s="1"/>
  <c r="P59" i="2" s="1"/>
  <c r="P73" i="2"/>
  <c r="I73" i="2"/>
  <c r="J73" i="2" s="1"/>
  <c r="I78" i="2"/>
  <c r="J78" i="2" s="1"/>
  <c r="P78" i="2" s="1"/>
  <c r="I91" i="2"/>
  <c r="J91" i="2" s="1"/>
  <c r="P91" i="2" s="1"/>
  <c r="I112" i="2"/>
  <c r="J112" i="2" s="1"/>
  <c r="P112" i="2" s="1"/>
  <c r="P121" i="2"/>
  <c r="I121" i="2"/>
  <c r="J121" i="2" s="1"/>
  <c r="I125" i="2"/>
  <c r="J125" i="2" s="1"/>
  <c r="P125" i="2" s="1"/>
  <c r="I134" i="2"/>
  <c r="J134" i="2" s="1"/>
  <c r="P134" i="2" s="1"/>
  <c r="I155" i="2"/>
  <c r="J155" i="2" s="1"/>
  <c r="P155" i="2" s="1"/>
  <c r="P160" i="2"/>
  <c r="I160" i="2"/>
  <c r="J160" i="2" s="1"/>
  <c r="I165" i="2"/>
  <c r="J165" i="2" s="1"/>
  <c r="P165" i="2" s="1"/>
  <c r="I175" i="2"/>
  <c r="J175" i="2" s="1"/>
  <c r="P175" i="2"/>
  <c r="P180" i="2"/>
  <c r="I188" i="2"/>
  <c r="J188" i="2" s="1"/>
  <c r="P188" i="2" s="1"/>
  <c r="P192" i="2"/>
  <c r="P197" i="2"/>
  <c r="I197" i="2"/>
  <c r="J197" i="2" s="1"/>
  <c r="P194" i="2"/>
  <c r="P47" i="2"/>
  <c r="P55" i="2"/>
  <c r="P63" i="2"/>
  <c r="P71" i="2"/>
  <c r="P79" i="2"/>
  <c r="P87" i="2"/>
  <c r="P95" i="2"/>
  <c r="P103" i="2"/>
  <c r="P111" i="2"/>
  <c r="P119" i="2"/>
  <c r="P127" i="2"/>
  <c r="P135" i="2"/>
  <c r="P143" i="2"/>
  <c r="P151" i="2"/>
</calcChain>
</file>

<file path=xl/sharedStrings.xml><?xml version="1.0" encoding="utf-8"?>
<sst xmlns="http://schemas.openxmlformats.org/spreadsheetml/2006/main" count="44" uniqueCount="40">
  <si>
    <t>FOLHA DE PAGAMENTO</t>
  </si>
  <si>
    <t>Instruções para Uso da Planilha</t>
  </si>
  <si>
    <t xml:space="preserve">
• Para realizar o cálculo do salário do funcionário, preencha apenas os campos das colunas azul escuro na aba de 'Folha de Pagamento', são eles:
     ◦ Empregado: Insira o nome completo do funcionário.
     ◦ Cargo/Função: Informe o cargo ou função do funcionário (ex.: Vendedor, Caixa, etc.).
     ◦ Nº de Dependentes: Digite o número de dependentes do funcionário, se houver, para cálculos de benefícios fiscais.
     ◦ Salário Mensal Bruto: Insira o valor do salário mensal bruto do funcionário (em reais).
     ◦ Horas Extras: Informe a quantidade de horas extras trabalhadas no mês, se aplicável.
     ◦ Adicional Noturno: Insira o valor do adicional noturno, caso o funcionário tenha trabalhado em horário noturno.
     ◦ Faltas: Registre o número de dias ou horas de faltas não justificadas no mês.
     ◦ Pensão Alimentícia: Informe o valor de pensão alimentícia a ser descontado, se aplicável.
     ◦ Outros Descontos: Adicione quaisquer outros descontos específicos (ex.: empréstimos, adiantamentos, etc.).
• Os outros campos serão calculados automaticamente. 
• A tabela INSS já está atualizada para 2026. Caso necessário, você pode modificar os valores de alíquotas de impostos nas tabelas da aba 'Valores de INSS e IRRF.
</t>
  </si>
  <si>
    <t>Para dúvidas, sugestões ou suporte com a planilha, envie um e-mail para comunicacao@pontotel.com.br.</t>
  </si>
  <si>
    <t>Empregado</t>
  </si>
  <si>
    <t>Cargo/Função</t>
  </si>
  <si>
    <t>Nº de Dependentes</t>
  </si>
  <si>
    <t>Salário Mensal Bruto</t>
  </si>
  <si>
    <t>INSS</t>
  </si>
  <si>
    <t>Base IRRF</t>
  </si>
  <si>
    <t>IRRF</t>
  </si>
  <si>
    <t>Horas Extras</t>
  </si>
  <si>
    <t>Adicional Noturno</t>
  </si>
  <si>
    <t>Faltas</t>
  </si>
  <si>
    <t>Pensão alimentícia</t>
  </si>
  <si>
    <t>Outros Descontos</t>
  </si>
  <si>
    <t>Salário Líquido Total</t>
  </si>
  <si>
    <t>Teodoro Brasil</t>
  </si>
  <si>
    <t>Vendedor externo</t>
  </si>
  <si>
    <t>Júlio Souza</t>
  </si>
  <si>
    <t>Coord. de Produto</t>
  </si>
  <si>
    <t>Maria Silva</t>
  </si>
  <si>
    <t>Estoquista</t>
  </si>
  <si>
    <t>Felipe Almeida</t>
  </si>
  <si>
    <t>Gerente de Marketing</t>
  </si>
  <si>
    <t>TABELAS DE INSS E IRRF</t>
  </si>
  <si>
    <t>Tabela INSS (Valores atualizados de 2026)</t>
  </si>
  <si>
    <t>Tabela IRRF (Valores atualizados de 2026)</t>
  </si>
  <si>
    <t>Dedução por Dependente (IR)</t>
  </si>
  <si>
    <t>Início</t>
  </si>
  <si>
    <t>Fim</t>
  </si>
  <si>
    <t>Alíquota</t>
  </si>
  <si>
    <t>Dedução do INSS</t>
  </si>
  <si>
    <t>Dedução do IRRF</t>
  </si>
  <si>
    <t>Valor</t>
  </si>
  <si>
    <t>Outros materiais relevantes</t>
  </si>
  <si>
    <t xml:space="preserve">TESTE GRATUITO: </t>
  </si>
  <si>
    <t xml:space="preserve">TOUR GRATUITO: </t>
  </si>
  <si>
    <t>Sua empresa domina a gestão de ponto avançada?</t>
  </si>
  <si>
    <t>Veja como funciona a plataforma Pontotel na prática!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</si>
</sst>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_-&quot;R$ &quot;* #,##0.00_-;&quot;-R$ &quot;* #,##0.00_-;_-&quot;R$ &quot;* \-??_-;_-@"/>
    <numFmt numFmtId="166" formatCode="[$R$]#,##0.00"/>
  </numFmts>
  <fonts count="29">
    <font>
      <sz val="11"/>
      <color rgb="FF000000"/>
      <name val="Calibri"/>
      <scheme val="minor"/>
    </font>
    <font>
      <b/>
      <sz val="24"/>
      <color theme="1"/>
      <name val="&quot;Hanken Grotesk&quot;"/>
    </font>
    <font>
      <sz val="12"/>
      <color theme="1"/>
      <name val="Calibri"/>
    </font>
    <font>
      <u/>
      <sz val="11"/>
      <color rgb="FF0000FF"/>
      <name val="Arial"/>
    </font>
    <font>
      <b/>
      <sz val="23"/>
      <color theme="1"/>
      <name val="Hanken Grotesk"/>
    </font>
    <font>
      <u/>
      <sz val="11"/>
      <color rgb="FF0000FF"/>
      <name val="Arial"/>
    </font>
    <font>
      <b/>
      <sz val="24"/>
      <color theme="1"/>
      <name val="Hanken Grotesk"/>
    </font>
    <font>
      <sz val="10"/>
      <color rgb="FF000000"/>
      <name val="Hanken Grotesk"/>
    </font>
    <font>
      <b/>
      <sz val="24"/>
      <color rgb="FFFFFFFF"/>
      <name val="Hanken Grotesk"/>
    </font>
    <font>
      <sz val="11"/>
      <color rgb="FF000000"/>
      <name val="Hanken Grotesk"/>
    </font>
    <font>
      <b/>
      <sz val="11"/>
      <color rgb="FF44546A"/>
      <name val="Hanken Grotesk"/>
    </font>
    <font>
      <sz val="9"/>
      <color rgb="FF000000"/>
      <name val="Hanken Grotesk"/>
    </font>
    <font>
      <b/>
      <sz val="18"/>
      <color rgb="FF000000"/>
      <name val="Calibri"/>
      <scheme val="minor"/>
    </font>
    <font>
      <b/>
      <sz val="11"/>
      <color rgb="FF002060"/>
      <name val="Hanken Grotesk"/>
    </font>
    <font>
      <sz val="11"/>
      <color theme="1"/>
      <name val="Hanken Grotesk"/>
    </font>
    <font>
      <sz val="11"/>
      <color theme="1"/>
      <name val="Calibri"/>
      <scheme val="minor"/>
    </font>
    <font>
      <b/>
      <sz val="11"/>
      <color theme="1"/>
      <name val="&quot;Hanken Grotesk&quot;"/>
    </font>
    <font>
      <b/>
      <sz val="9"/>
      <color rgb="FFFFFFFF"/>
      <name val="Hanken Grotesk"/>
    </font>
    <font>
      <b/>
      <sz val="10"/>
      <color rgb="FF000000"/>
      <name val="Hanken Grotesk"/>
    </font>
    <font>
      <sz val="11"/>
      <color rgb="FF002060"/>
      <name val="Calibri"/>
    </font>
    <font>
      <b/>
      <sz val="16"/>
      <color rgb="FF79397D"/>
      <name val="Hanken Grotesk"/>
    </font>
    <font>
      <b/>
      <sz val="9"/>
      <color rgb="FFFFFFFF"/>
      <name val="&quot;Hanken Grotesk&quot;"/>
    </font>
    <font>
      <b/>
      <sz val="11"/>
      <color rgb="FF79397D"/>
      <name val="Hanken Grotesk"/>
    </font>
    <font>
      <sz val="9"/>
      <color theme="1"/>
      <name val="&quot;Hanken Grotesk&quot;"/>
    </font>
    <font>
      <sz val="11"/>
      <color theme="1"/>
      <name val="Calibri"/>
    </font>
    <font>
      <b/>
      <sz val="12"/>
      <color rgb="FFFFFFFF"/>
      <name val="Hanken Grotesk"/>
    </font>
    <font>
      <u/>
      <sz val="11"/>
      <color rgb="FF0000FF"/>
      <name val="Calibri"/>
    </font>
    <font>
      <u/>
      <sz val="11"/>
      <color rgb="FF0563C1"/>
      <name val="Calibri"/>
    </font>
    <font>
      <b/>
      <u/>
      <sz val="12"/>
      <color rgb="FFE89F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CCC31"/>
        <bgColor rgb="FFFCCC31"/>
      </patternFill>
    </fill>
    <fill>
      <patternFill patternType="solid">
        <fgColor rgb="FFFFFFFF"/>
        <bgColor rgb="FFFFFFFF"/>
      </patternFill>
    </fill>
    <fill>
      <patternFill patternType="solid">
        <fgColor rgb="FFE562D0"/>
        <bgColor rgb="FFE562D0"/>
      </patternFill>
    </fill>
    <fill>
      <patternFill patternType="solid">
        <fgColor rgb="FF2862E1"/>
        <bgColor rgb="FF2862E1"/>
      </patternFill>
    </fill>
    <fill>
      <patternFill patternType="solid">
        <fgColor rgb="FF073763"/>
        <bgColor rgb="FF073763"/>
      </patternFill>
    </fill>
    <fill>
      <patternFill patternType="solid">
        <fgColor rgb="FFF3F3F3"/>
        <bgColor rgb="FFF3F3F3"/>
      </patternFill>
    </fill>
    <fill>
      <patternFill patternType="solid">
        <fgColor rgb="FFEEEEEE"/>
        <bgColor rgb="FFEEEEEE"/>
      </patternFill>
    </fill>
    <fill>
      <patternFill patternType="solid">
        <fgColor rgb="FFEFEFEF"/>
        <bgColor rgb="FFEFEFE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CCC31"/>
      </left>
      <right style="thin">
        <color rgb="FFFCCC31"/>
      </right>
      <top style="thin">
        <color rgb="FFFCCC31"/>
      </top>
      <bottom style="thin">
        <color rgb="FFFCCC31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2" borderId="0" xfId="0" applyFont="1" applyFill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center"/>
    </xf>
    <xf numFmtId="0" fontId="11" fillId="0" borderId="0" xfId="0" applyFont="1"/>
    <xf numFmtId="0" fontId="13" fillId="3" borderId="1" xfId="0" applyFont="1" applyFill="1" applyBorder="1" applyAlignment="1">
      <alignment horizontal="center" vertical="center"/>
    </xf>
    <xf numFmtId="0" fontId="14" fillId="0" borderId="0" xfId="0" applyFont="1"/>
    <xf numFmtId="0" fontId="7" fillId="3" borderId="1" xfId="0" applyFont="1" applyFill="1" applyBorder="1"/>
    <xf numFmtId="0" fontId="15" fillId="3" borderId="1" xfId="0" applyFont="1" applyFill="1" applyBorder="1"/>
    <xf numFmtId="0" fontId="18" fillId="0" borderId="1" xfId="0" applyFont="1" applyBorder="1"/>
    <xf numFmtId="0" fontId="15" fillId="3" borderId="1" xfId="0" applyFont="1" applyFill="1" applyBorder="1" applyAlignment="1">
      <alignment wrapText="1"/>
    </xf>
    <xf numFmtId="0" fontId="17" fillId="5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9" fillId="0" borderId="0" xfId="0" applyFont="1"/>
    <xf numFmtId="0" fontId="21" fillId="4" borderId="8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vertical="center" wrapText="1"/>
    </xf>
    <xf numFmtId="10" fontId="24" fillId="7" borderId="7" xfId="0" applyNumberFormat="1" applyFont="1" applyFill="1" applyBorder="1"/>
    <xf numFmtId="0" fontId="25" fillId="4" borderId="1" xfId="0" applyFont="1" applyFill="1" applyBorder="1" applyAlignment="1">
      <alignment horizontal="center" vertical="center" wrapText="1"/>
    </xf>
    <xf numFmtId="10" fontId="23" fillId="7" borderId="7" xfId="0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8" borderId="1" xfId="0" applyFont="1" applyFill="1" applyBorder="1"/>
    <xf numFmtId="0" fontId="11" fillId="8" borderId="1" xfId="0" applyFont="1" applyFill="1" applyBorder="1" applyAlignment="1">
      <alignment horizontal="center"/>
    </xf>
    <xf numFmtId="0" fontId="11" fillId="9" borderId="1" xfId="0" applyFont="1" applyFill="1" applyBorder="1"/>
    <xf numFmtId="0" fontId="11" fillId="9" borderId="1" xfId="0" applyFont="1" applyFill="1" applyBorder="1" applyAlignment="1">
      <alignment horizontal="center"/>
    </xf>
    <xf numFmtId="0" fontId="27" fillId="0" borderId="0" xfId="0" applyFont="1"/>
    <xf numFmtId="0" fontId="0" fillId="0" borderId="7" xfId="0" applyBorder="1"/>
    <xf numFmtId="0" fontId="0" fillId="0" borderId="0" xfId="0"/>
    <xf numFmtId="0" fontId="0" fillId="0" borderId="4" xfId="0" applyBorder="1"/>
    <xf numFmtId="0" fontId="15" fillId="3" borderId="1" xfId="0" applyFont="1" applyFill="1" applyBorder="1" applyAlignment="1">
      <alignment vertical="center"/>
    </xf>
    <xf numFmtId="0" fontId="22" fillId="3" borderId="1" xfId="0" applyFont="1" applyFill="1" applyBorder="1" applyAlignment="1">
      <alignment vertical="center" wrapText="1"/>
    </xf>
    <xf numFmtId="165" fontId="11" fillId="8" borderId="1" xfId="0" applyNumberFormat="1" applyFont="1" applyFill="1" applyBorder="1" applyAlignment="1">
      <alignment horizontal="center"/>
    </xf>
    <xf numFmtId="165" fontId="11" fillId="0" borderId="1" xfId="0" applyNumberFormat="1" applyFont="1" applyBorder="1" applyAlignment="1">
      <alignment horizontal="center"/>
    </xf>
    <xf numFmtId="165" fontId="11" fillId="0" borderId="1" xfId="0" applyNumberFormat="1" applyFont="1" applyBorder="1"/>
    <xf numFmtId="165" fontId="11" fillId="8" borderId="1" xfId="0" applyNumberFormat="1" applyFont="1" applyFill="1" applyBorder="1"/>
    <xf numFmtId="165" fontId="23" fillId="7" borderId="8" xfId="0" applyNumberFormat="1" applyFont="1" applyFill="1" applyBorder="1" applyAlignment="1">
      <alignment horizontal="right"/>
    </xf>
    <xf numFmtId="165" fontId="23" fillId="7" borderId="7" xfId="0" applyNumberFormat="1" applyFont="1" applyFill="1" applyBorder="1" applyAlignment="1">
      <alignment horizontal="right"/>
    </xf>
    <xf numFmtId="164" fontId="23" fillId="7" borderId="7" xfId="0" applyNumberFormat="1" applyFont="1" applyFill="1" applyBorder="1" applyAlignment="1">
      <alignment horizontal="right"/>
    </xf>
    <xf numFmtId="165" fontId="11" fillId="7" borderId="1" xfId="0" applyNumberFormat="1" applyFont="1" applyFill="1" applyBorder="1"/>
    <xf numFmtId="164" fontId="11" fillId="0" borderId="1" xfId="0" applyNumberFormat="1" applyFont="1" applyBorder="1"/>
    <xf numFmtId="0" fontId="5" fillId="0" borderId="0" xfId="0" applyFont="1" applyAlignment="1">
      <alignment vertical="top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8" fillId="3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7" xfId="0" applyBorder="1"/>
    <xf numFmtId="0" fontId="12" fillId="3" borderId="7" xfId="0" applyFont="1" applyFill="1" applyBorder="1" applyAlignment="1">
      <alignment horizontal="center" vertical="center"/>
    </xf>
    <xf numFmtId="0" fontId="0" fillId="0" borderId="4" xfId="0" applyBorder="1"/>
    <xf numFmtId="0" fontId="20" fillId="3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</dxfs>
  <tableStyles count="1" defaultTableStyle="TableStyleMedium9" defaultPivotStyle="PivotStyleLight16">
    <tableStyle name="Folha de Pagamento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pp.getdemo.com.br/s/pontotel?utm_source=material_rico&amp;utm_medium=referral&amp;utm_campaign=planilha-folha-de-pagamento&amp;utm_content=cta_tour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pontotel.typeform.com/termometro?utm_source=material_rico&amp;utm_medium=referral&amp;utm_campaign=planilha-folha-de-pagamento&amp;utm_content=cta_termometro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</xdr:row>
      <xdr:rowOff>0</xdr:rowOff>
    </xdr:from>
    <xdr:ext cx="4572000" cy="2390775"/>
    <xdr:pic>
      <xdr:nvPicPr>
        <xdr:cNvPr id="2" name="Image 1" descr="Picture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180975</xdr:colOff>
      <xdr:row>6</xdr:row>
      <xdr:rowOff>133350</xdr:rowOff>
    </xdr:from>
    <xdr:ext cx="2657475" cy="3324225"/>
    <xdr:pic>
      <xdr:nvPicPr>
        <xdr:cNvPr id="2" name="image2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7</xdr:col>
      <xdr:colOff>200025</xdr:colOff>
      <xdr:row>6</xdr:row>
      <xdr:rowOff>133350</xdr:rowOff>
    </xdr:from>
    <xdr:ext cx="2657475" cy="3324225"/>
    <xdr:pic>
      <xdr:nvPicPr>
        <xdr:cNvPr id="3" name="image1.png" title="Imagem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P197" headerRowCount="0">
  <tableColumns count="1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</tableColumns>
  <tableStyleInfo name="Folha de Pagament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pontotel.com.br/horas-extras/?utm_source=materialrico&amp;utm_medium=planilha&amp;utm_campaign=folhadepagamen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showGridLines="0" workbookViewId="0">
      <selection activeCell="G4" sqref="G4"/>
    </sheetView>
  </sheetViews>
  <sheetFormatPr defaultColWidth="14.42578125" defaultRowHeight="15" customHeight="1"/>
  <cols>
    <col min="1" max="3" width="8.7109375" style="35" customWidth="1"/>
    <col min="4" max="4" width="0.42578125" style="35" customWidth="1"/>
    <col min="5" max="5" width="93.85546875" style="35" customWidth="1"/>
    <col min="6" max="6" width="4.28515625" style="35" customWidth="1"/>
    <col min="7" max="13" width="8.7109375" style="35" customWidth="1"/>
    <col min="14" max="14" width="14.5703125" style="35" customWidth="1"/>
    <col min="15" max="18" width="8.7109375" style="35" customWidth="1"/>
  </cols>
  <sheetData>
    <row r="1" spans="1:18" ht="48.75" customHeight="1">
      <c r="A1" s="50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1"/>
    </row>
    <row r="2" spans="1:18">
      <c r="G2" s="2"/>
      <c r="H2" s="2"/>
      <c r="I2" s="2"/>
      <c r="J2" s="2"/>
      <c r="K2" s="2"/>
      <c r="L2" s="2"/>
      <c r="M2" s="2"/>
      <c r="N2" s="2"/>
    </row>
    <row r="3" spans="1:18">
      <c r="G3" s="2"/>
      <c r="H3" s="2"/>
      <c r="I3" s="2"/>
      <c r="J3" s="2"/>
      <c r="K3" s="2"/>
      <c r="L3" s="2"/>
      <c r="M3" s="2"/>
      <c r="N3" s="2"/>
    </row>
    <row r="4" spans="1:18">
      <c r="G4" s="2"/>
      <c r="H4" s="2"/>
      <c r="I4" s="2"/>
      <c r="J4" s="2"/>
      <c r="K4" s="2"/>
      <c r="L4" s="2"/>
      <c r="M4" s="2"/>
      <c r="N4" s="2"/>
    </row>
    <row r="5" spans="1:18" ht="29.25" customHeight="1">
      <c r="E5" s="3" t="s">
        <v>1</v>
      </c>
      <c r="H5" s="48"/>
      <c r="I5" s="49"/>
      <c r="J5" s="49"/>
      <c r="K5" s="49"/>
      <c r="L5" s="49"/>
      <c r="M5" s="49"/>
      <c r="N5" s="49"/>
      <c r="O5" s="49"/>
      <c r="P5" s="49"/>
      <c r="Q5" s="49"/>
    </row>
    <row r="6" spans="1:18" ht="299.25" customHeight="1">
      <c r="E6" s="5" t="s">
        <v>2</v>
      </c>
      <c r="G6" s="2"/>
      <c r="H6" s="49"/>
      <c r="I6" s="49"/>
      <c r="J6" s="49"/>
      <c r="K6" s="49"/>
      <c r="L6" s="49"/>
      <c r="M6" s="49"/>
      <c r="N6" s="49"/>
      <c r="O6" s="49"/>
      <c r="P6" s="49"/>
      <c r="Q6" s="49"/>
      <c r="R6" s="2"/>
    </row>
    <row r="7" spans="1:18"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E8" s="9" t="s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G11" s="2"/>
      <c r="H11" s="2"/>
      <c r="I11" s="2"/>
      <c r="J11" s="2"/>
      <c r="K11" s="2"/>
      <c r="L11" s="2"/>
      <c r="M11" s="2"/>
      <c r="N11" s="2"/>
    </row>
    <row r="19" spans="8:8">
      <c r="H19" s="33" t="str">
        <f>HYPERLINK("https://www.pontotel.com.br/contato?utm_source=material_rico&amp;utm_medium=referral&amp;utm_campaign=planilha-folha-de-pagamento&amp;utm_content=cta_contato", "Fale com a Pontotel")</f>
        <v>Fale com a Pontotel</v>
      </c>
    </row>
  </sheetData>
  <mergeCells count="2">
    <mergeCell ref="H5:Q6"/>
    <mergeCell ref="A1:Q1"/>
  </mergeCells>
  <hyperlinks>
    <hyperlink ref="E6" r:id="rId1" xr:uid="{00000000-0004-0000-0000-000000000000}"/>
  </hyperlinks>
  <pageMargins left="0.511811024" right="0.511811024" top="0.78740157499999996" bottom="0.78740157499999996" header="0" footer="0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97"/>
  <sheetViews>
    <sheetView showGridLines="0" workbookViewId="0">
      <pane ySplit="3" topLeftCell="A4" activePane="bottomLeft" state="frozen"/>
      <selection pane="bottomLeft" activeCell="I7" sqref="I7"/>
    </sheetView>
  </sheetViews>
  <sheetFormatPr defaultColWidth="14.42578125" defaultRowHeight="15" customHeight="1"/>
  <cols>
    <col min="1" max="1" width="26.42578125" style="35" customWidth="1"/>
    <col min="2" max="4" width="16.28515625" style="35" customWidth="1"/>
    <col min="5" max="7" width="17.5703125" style="35" hidden="1" customWidth="1"/>
    <col min="8" max="15" width="17.5703125" style="35" customWidth="1"/>
    <col min="16" max="16" width="21.42578125" style="35" customWidth="1"/>
  </cols>
  <sheetData>
    <row r="1" spans="1:16" ht="48.75" customHeight="1">
      <c r="A1" s="51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42" customHeight="1">
      <c r="A2" s="4"/>
      <c r="B2" s="4"/>
      <c r="C2" s="6"/>
      <c r="D2" s="8"/>
      <c r="E2" s="8"/>
      <c r="F2" s="8"/>
      <c r="G2" s="8"/>
      <c r="H2" s="10"/>
      <c r="I2" s="10"/>
      <c r="J2" s="10"/>
      <c r="K2" s="10"/>
      <c r="L2" s="10"/>
      <c r="M2" s="10"/>
      <c r="N2" s="10"/>
      <c r="O2" s="10"/>
      <c r="P2" s="10"/>
    </row>
    <row r="3" spans="1:16" ht="31.5" customHeight="1">
      <c r="A3" s="14" t="s">
        <v>4</v>
      </c>
      <c r="B3" s="14" t="s">
        <v>5</v>
      </c>
      <c r="C3" s="14" t="s">
        <v>6</v>
      </c>
      <c r="D3" s="14" t="s">
        <v>7</v>
      </c>
      <c r="E3" s="18"/>
      <c r="F3" s="18"/>
      <c r="G3" s="18"/>
      <c r="H3" s="21" t="s">
        <v>8</v>
      </c>
      <c r="I3" s="21" t="s">
        <v>9</v>
      </c>
      <c r="J3" s="21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23" t="s">
        <v>16</v>
      </c>
    </row>
    <row r="4" spans="1:16" ht="13.5" customHeight="1">
      <c r="A4" s="30" t="s">
        <v>17</v>
      </c>
      <c r="B4" s="30" t="s">
        <v>18</v>
      </c>
      <c r="C4" s="30">
        <v>0</v>
      </c>
      <c r="D4" s="39">
        <v>1302</v>
      </c>
      <c r="E4" s="39"/>
      <c r="F4" s="39"/>
      <c r="G4" s="39"/>
      <c r="H4" s="25">
        <f t="array" ref="H4">IF(D4 &lt;= 'Tabelas de INSS e IRRF'!$C$12,
    (D4 * INDEX('Tabelas de INSS e IRRF'!$D$8:$D$12, MATCH(D4, 'Tabelas de INSS e IRRF'!$B$8:$B$12, 1))) - INDEX('Tabelas de INSS e IRRF'!$E$8:$E$12, MATCH(D4, 'Tabelas de INSS e IRRF'!$B$8:$B$12, 1)),
    ('Tabelas de INSS e IRRF'!$C$12 *'Tabelas de INSS e IRRF'!$D$12) -'Tabelas de INSS e IRRF'!$E$12
)</f>
        <v>97.649999999999991</v>
      </c>
      <c r="I4" s="39">
        <f>'Folha de Pagamento'!$D4-'Folha de Pagamento'!$H4-(('Folha de Pagamento'!C4)*'Tabelas de INSS e IRRF'!$L$9)</f>
        <v>1204.3499999999999</v>
      </c>
      <c r="J4" s="39">
        <f>MAX(0,IF(AND(I4&gt;='Tabelas de INSS e IRRF'!$H$9, I4&lt;='Tabelas de INSS e IRRF'!$H$10), (I4*'Tabelas de INSS e IRRF'!$I$10)-'Tabelas de INSS e IRRF'!$J$10,
IF(AND(I4&gt;='Tabelas de INSS e IRRF'!$G$11, I4&lt;='Tabelas de INSS e IRRF'!$H$11), (I4*'Tabelas de INSS e IRRF'!$I$11)-'Tabelas de INSS e IRRF'!$J$11,
IF(AND(I4&gt;='Tabelas de INSS e IRRF'!$G$12, I4&lt;='Tabelas de INSS e IRRF'!$H$12), (I4*'Tabelas de INSS e IRRF'!$I$12)-'Tabelas de INSS e IRRF'!$J$12,
IF(I4&gt;='Tabelas de INSS e IRRF'!$G$13, (I4*'Tabelas de INSS e IRRF'!$I$13)-'Tabelas de INSS e IRRF'!$J$13,
0))))-MAX(0,978.62-0.133145*D4))</f>
        <v>0</v>
      </c>
      <c r="K4" s="39">
        <v>0</v>
      </c>
      <c r="L4" s="39">
        <v>0</v>
      </c>
      <c r="M4" s="39">
        <v>0</v>
      </c>
      <c r="N4" s="39">
        <v>0</v>
      </c>
      <c r="O4" s="39">
        <v>0</v>
      </c>
      <c r="P4" s="39">
        <f t="shared" ref="P4:P35" si="0">D4-H4-J4+K4+L4-M4-O4-N4</f>
        <v>1204.3499999999999</v>
      </c>
    </row>
    <row r="5" spans="1:16" ht="12.75" customHeight="1">
      <c r="A5" s="28" t="s">
        <v>19</v>
      </c>
      <c r="B5" s="28" t="s">
        <v>20</v>
      </c>
      <c r="C5" s="28">
        <v>0</v>
      </c>
      <c r="D5" s="40">
        <v>3000</v>
      </c>
      <c r="E5" s="40"/>
      <c r="F5" s="40"/>
      <c r="G5" s="40"/>
      <c r="H5" s="25">
        <f t="array" ref="H5">IF(D5 &lt;= 'Tabelas de INSS e IRRF'!$C$12,
    (D5 * INDEX('Tabelas de INSS e IRRF'!$D$8:$D$12, MATCH(D5, 'Tabelas de INSS e IRRF'!$B$8:$B$12, 1))) - INDEX('Tabelas de INSS e IRRF'!$E$8:$E$12, MATCH(D5, 'Tabelas de INSS e IRRF'!$B$8:$B$12, 1)),
    ('Tabelas de INSS e IRRF'!$C$12 *'Tabelas de INSS e IRRF'!$D$12) -'Tabelas de INSS e IRRF'!$E$12
)</f>
        <v>248.6</v>
      </c>
      <c r="I5" s="39">
        <f>'Folha de Pagamento'!$D5-'Folha de Pagamento'!$H5-(('Folha de Pagamento'!C5)*'Tabelas de INSS e IRRF'!$L$9)</f>
        <v>2751.4</v>
      </c>
      <c r="J5" s="39">
        <f>MAX(0,IF(AND(I5&gt;='Tabelas de INSS e IRRF'!$H$9, I5&lt;='Tabelas de INSS e IRRF'!$H$10), (I5*'Tabelas de INSS e IRRF'!$I$10)-'Tabelas de INSS e IRRF'!$J$10,
IF(AND(I5&gt;='Tabelas de INSS e IRRF'!$G$11, I5&lt;='Tabelas de INSS e IRRF'!$H$11), (I5*'Tabelas de INSS e IRRF'!$I$11)-'Tabelas de INSS e IRRF'!$J$11,
IF(AND(I5&gt;='Tabelas de INSS e IRRF'!$G$12, I5&lt;='Tabelas de INSS e IRRF'!$H$12), (I5*'Tabelas de INSS e IRRF'!$I$12)-'Tabelas de INSS e IRRF'!$J$12,
IF(I5&gt;='Tabelas de INSS e IRRF'!$G$13, (I5*'Tabelas de INSS e IRRF'!$I$13)-'Tabelas de INSS e IRRF'!$J$13,
0))))-MAX(0,978.62-0.133145*D5))</f>
        <v>0</v>
      </c>
      <c r="K5" s="39">
        <v>0</v>
      </c>
      <c r="L5" s="39">
        <v>0</v>
      </c>
      <c r="M5" s="39">
        <v>0</v>
      </c>
      <c r="N5" s="39">
        <v>0</v>
      </c>
      <c r="O5" s="39">
        <v>0</v>
      </c>
      <c r="P5" s="39">
        <f t="shared" si="0"/>
        <v>2751.4</v>
      </c>
    </row>
    <row r="6" spans="1:16" ht="12.75" customHeight="1">
      <c r="A6" s="28" t="s">
        <v>21</v>
      </c>
      <c r="B6" s="27" t="s">
        <v>22</v>
      </c>
      <c r="C6" s="28">
        <v>0</v>
      </c>
      <c r="D6" s="41">
        <v>2500</v>
      </c>
      <c r="E6" s="40"/>
      <c r="F6" s="40"/>
      <c r="G6" s="40"/>
      <c r="H6" s="25">
        <f t="array" ref="H6">IF(D6 &lt;= 'Tabelas de INSS e IRRF'!$C$12,
    (D6 * INDEX('Tabelas de INSS e IRRF'!$D$8:$D$12, MATCH(D6, 'Tabelas de INSS e IRRF'!$B$8:$B$12, 1))) - INDEX('Tabelas de INSS e IRRF'!$E$8:$E$12, MATCH(D6, 'Tabelas de INSS e IRRF'!$B$8:$B$12, 1)),
    ('Tabelas de INSS e IRRF'!$C$12 *'Tabelas de INSS e IRRF'!$D$12) -'Tabelas de INSS e IRRF'!$E$12
)</f>
        <v>200.68</v>
      </c>
      <c r="I6" s="39">
        <f>'Folha de Pagamento'!$D6-'Folha de Pagamento'!$H6-(('Folha de Pagamento'!C6)*'Tabelas de INSS e IRRF'!$L$9)</f>
        <v>2299.3200000000002</v>
      </c>
      <c r="J6" s="39">
        <f>MAX(0,IF(AND(I6&gt;='Tabelas de INSS e IRRF'!$H$9, I6&lt;='Tabelas de INSS e IRRF'!$H$10), (I6*'Tabelas de INSS e IRRF'!$I$10)-'Tabelas de INSS e IRRF'!$J$10,
IF(AND(I6&gt;='Tabelas de INSS e IRRF'!$G$11, I6&lt;='Tabelas de INSS e IRRF'!$H$11), (I6*'Tabelas de INSS e IRRF'!$I$11)-'Tabelas de INSS e IRRF'!$J$11,
IF(AND(I6&gt;='Tabelas de INSS e IRRF'!$G$12, I6&lt;='Tabelas de INSS e IRRF'!$H$12), (I6*'Tabelas de INSS e IRRF'!$I$12)-'Tabelas de INSS e IRRF'!$J$12,
IF(I6&gt;='Tabelas de INSS e IRRF'!$G$13, (I6*'Tabelas de INSS e IRRF'!$I$13)-'Tabelas de INSS e IRRF'!$J$13,
0))))-MAX(0,978.62-0.133145*D6))</f>
        <v>0</v>
      </c>
      <c r="K6" s="39">
        <v>0</v>
      </c>
      <c r="L6" s="39">
        <v>0</v>
      </c>
      <c r="M6" s="39">
        <v>0</v>
      </c>
      <c r="N6" s="39">
        <v>0</v>
      </c>
      <c r="O6" s="39">
        <v>0</v>
      </c>
      <c r="P6" s="39">
        <f t="shared" si="0"/>
        <v>2299.3200000000002</v>
      </c>
    </row>
    <row r="7" spans="1:16" ht="12.75" customHeight="1">
      <c r="A7" s="30" t="s">
        <v>23</v>
      </c>
      <c r="B7" s="29" t="s">
        <v>24</v>
      </c>
      <c r="C7" s="30">
        <v>0</v>
      </c>
      <c r="D7" s="42">
        <v>8000</v>
      </c>
      <c r="E7" s="40"/>
      <c r="F7" s="40"/>
      <c r="G7" s="40"/>
      <c r="H7" s="25">
        <f t="array" ref="H7">IF(D7 &lt;= 'Tabelas de INSS e IRRF'!$C$12,
    (D7 * INDEX('Tabelas de INSS e IRRF'!$D$8:$D$12, MATCH(D7, 'Tabelas de INSS e IRRF'!$B$8:$B$12, 1))) - INDEX('Tabelas de INSS e IRRF'!$E$8:$E$12, MATCH(D7, 'Tabelas de INSS e IRRF'!$B$8:$B$12, 1)),
    ('Tabelas de INSS e IRRF'!$C$12 *'Tabelas de INSS e IRRF'!$D$12) -'Tabelas de INSS e IRRF'!$E$12
)</f>
        <v>921.51</v>
      </c>
      <c r="I7" s="39">
        <f>'Folha de Pagamento'!$D7-'Folha de Pagamento'!$H7-(('Folha de Pagamento'!C7)*'Tabelas de INSS e IRRF'!$L$9)</f>
        <v>7078.49</v>
      </c>
      <c r="J7" s="39">
        <f>MAX(0,IF(AND(I7&gt;='Tabelas de INSS e IRRF'!$H$9, I7&lt;='Tabelas de INSS e IRRF'!$H$10), (I7*'Tabelas de INSS e IRRF'!$I$10)-'Tabelas de INSS e IRRF'!$J$10,
IF(AND(I7&gt;='Tabelas de INSS e IRRF'!$G$11, I7&lt;='Tabelas de INSS e IRRF'!$H$11), (I7*'Tabelas de INSS e IRRF'!$I$11)-'Tabelas de INSS e IRRF'!$J$11,
IF(AND(I7&gt;='Tabelas de INSS e IRRF'!$G$12, I7&lt;='Tabelas de INSS e IRRF'!$H$12), (I7*'Tabelas de INSS e IRRF'!$I$12)-'Tabelas de INSS e IRRF'!$J$12,
IF(I7&gt;='Tabelas de INSS e IRRF'!$G$13, (I7*'Tabelas de INSS e IRRF'!$I$13)-'Tabelas de INSS e IRRF'!$J$13,
0))))-MAX(0,978.62-0.133145*D7))</f>
        <v>1037.85475</v>
      </c>
      <c r="K7" s="39">
        <v>0</v>
      </c>
      <c r="L7" s="39">
        <v>0</v>
      </c>
      <c r="M7" s="39">
        <v>0</v>
      </c>
      <c r="N7" s="39">
        <v>0</v>
      </c>
      <c r="O7" s="39">
        <v>0</v>
      </c>
      <c r="P7" s="39">
        <f t="shared" si="0"/>
        <v>6040.6352499999994</v>
      </c>
    </row>
    <row r="8" spans="1:16" ht="12.75" customHeight="1">
      <c r="A8" s="27"/>
      <c r="B8" s="27"/>
      <c r="C8" s="28"/>
      <c r="D8" s="41"/>
      <c r="E8" s="40"/>
      <c r="F8" s="40"/>
      <c r="G8" s="40"/>
      <c r="H8" s="25">
        <f t="array" ref="H8">IF(D8 &lt;= 'Tabelas de INSS e IRRF'!$C$12,
    (D8 * INDEX('Tabelas de INSS e IRRF'!$D$8:$D$12, MATCH(D8, 'Tabelas de INSS e IRRF'!$B$8:$B$12, 1))) - INDEX('Tabelas de INSS e IRRF'!$E$8:$E$12, MATCH(D8, 'Tabelas de INSS e IRRF'!$B$8:$B$12, 1)),
    ('Tabelas de INSS e IRRF'!$C$12 *'Tabelas de INSS e IRRF'!$D$12) -'Tabelas de INSS e IRRF'!$E$12
)</f>
        <v>0</v>
      </c>
      <c r="I8" s="39">
        <f>'Folha de Pagamento'!$D8-'Folha de Pagamento'!$H8-(('Folha de Pagamento'!C8)*'Tabelas de INSS e IRRF'!$L$9)</f>
        <v>0</v>
      </c>
      <c r="J8" s="39">
        <f>MAX(0,IF(AND(I8&gt;='Tabelas de INSS e IRRF'!$H$9, I8&lt;='Tabelas de INSS e IRRF'!$H$10), (I8*'Tabelas de INSS e IRRF'!$I$10)-'Tabelas de INSS e IRRF'!$J$10,
IF(AND(I8&gt;='Tabelas de INSS e IRRF'!$G$11, I8&lt;='Tabelas de INSS e IRRF'!$H$11), (I8*'Tabelas de INSS e IRRF'!$I$11)-'Tabelas de INSS e IRRF'!$J$11,
IF(AND(I8&gt;='Tabelas de INSS e IRRF'!$G$12, I8&lt;='Tabelas de INSS e IRRF'!$H$12), (I8*'Tabelas de INSS e IRRF'!$I$12)-'Tabelas de INSS e IRRF'!$J$12,
IF(I8&gt;='Tabelas de INSS e IRRF'!$G$13, (I8*'Tabelas de INSS e IRRF'!$I$13)-'Tabelas de INSS e IRRF'!$J$13,
0))))-MAX(0,978.62-0.133145*D8))</f>
        <v>0</v>
      </c>
      <c r="K8" s="39">
        <v>0</v>
      </c>
      <c r="L8" s="39">
        <v>0</v>
      </c>
      <c r="M8" s="39">
        <v>0</v>
      </c>
      <c r="N8" s="39">
        <v>0</v>
      </c>
      <c r="O8" s="39">
        <v>0</v>
      </c>
      <c r="P8" s="39">
        <f t="shared" si="0"/>
        <v>0</v>
      </c>
    </row>
    <row r="9" spans="1:16" ht="12.75" customHeight="1">
      <c r="A9" s="29"/>
      <c r="B9" s="29"/>
      <c r="C9" s="30"/>
      <c r="D9" s="42"/>
      <c r="E9" s="40"/>
      <c r="F9" s="40"/>
      <c r="G9" s="40"/>
      <c r="H9" s="25">
        <f t="array" ref="H9">IF(D9 &lt;= 'Tabelas de INSS e IRRF'!$C$12,
    (D9 * INDEX('Tabelas de INSS e IRRF'!$D$8:$D$12, MATCH(D9, 'Tabelas de INSS e IRRF'!$B$8:$B$12, 1))) - INDEX('Tabelas de INSS e IRRF'!$E$8:$E$12, MATCH(D9, 'Tabelas de INSS e IRRF'!$B$8:$B$12, 1)),
    ('Tabelas de INSS e IRRF'!$C$12 *'Tabelas de INSS e IRRF'!$D$12) -'Tabelas de INSS e IRRF'!$E$12
)</f>
        <v>0</v>
      </c>
      <c r="I9" s="39">
        <f>'Folha de Pagamento'!$D9-'Folha de Pagamento'!$H9-(('Folha de Pagamento'!C9)*'Tabelas de INSS e IRRF'!$L$9)</f>
        <v>0</v>
      </c>
      <c r="J9" s="39">
        <f>MAX(0,IF(AND(I9&gt;='Tabelas de INSS e IRRF'!$H$9, I9&lt;='Tabelas de INSS e IRRF'!$H$10), (I9*'Tabelas de INSS e IRRF'!$I$10)-'Tabelas de INSS e IRRF'!$J$10,
IF(AND(I9&gt;='Tabelas de INSS e IRRF'!$G$11, I9&lt;='Tabelas de INSS e IRRF'!$H$11), (I9*'Tabelas de INSS e IRRF'!$I$11)-'Tabelas de INSS e IRRF'!$J$11,
IF(AND(I9&gt;='Tabelas de INSS e IRRF'!$G$12, I9&lt;='Tabelas de INSS e IRRF'!$H$12), (I9*'Tabelas de INSS e IRRF'!$I$12)-'Tabelas de INSS e IRRF'!$J$12,
IF(I9&gt;='Tabelas de INSS e IRRF'!$G$13, (I9*'Tabelas de INSS e IRRF'!$I$13)-'Tabelas de INSS e IRRF'!$J$13,
0))))-MAX(0,978.62-0.133145*D9))</f>
        <v>0</v>
      </c>
      <c r="K9" s="39">
        <v>0</v>
      </c>
      <c r="L9" s="39">
        <v>0</v>
      </c>
      <c r="M9" s="39">
        <v>0</v>
      </c>
      <c r="N9" s="39">
        <v>0</v>
      </c>
      <c r="O9" s="39">
        <v>0</v>
      </c>
      <c r="P9" s="39">
        <f t="shared" si="0"/>
        <v>0</v>
      </c>
    </row>
    <row r="10" spans="1:16" ht="12.75" customHeight="1">
      <c r="A10" s="27"/>
      <c r="B10" s="27"/>
      <c r="C10" s="28"/>
      <c r="D10" s="41"/>
      <c r="E10" s="40"/>
      <c r="F10" s="40"/>
      <c r="G10" s="40"/>
      <c r="H10" s="25">
        <f t="array" ref="H10">IF(D10 &lt;= 'Tabelas de INSS e IRRF'!$C$12,
    (D10 * INDEX('Tabelas de INSS e IRRF'!$D$8:$D$12, MATCH(D10, 'Tabelas de INSS e IRRF'!$B$8:$B$12, 1))) - INDEX('Tabelas de INSS e IRRF'!$E$8:$E$12, MATCH(D10, 'Tabelas de INSS e IRRF'!$B$8:$B$12, 1)),
    ('Tabelas de INSS e IRRF'!$C$12 *'Tabelas de INSS e IRRF'!$D$12) -'Tabelas de INSS e IRRF'!$E$12
)</f>
        <v>0</v>
      </c>
      <c r="I10" s="39">
        <f>'Folha de Pagamento'!$D10-'Folha de Pagamento'!$H10-(('Folha de Pagamento'!C10)*'Tabelas de INSS e IRRF'!$L$9)</f>
        <v>0</v>
      </c>
      <c r="J10" s="39">
        <f>MAX(0,IF(AND(I10&gt;='Tabelas de INSS e IRRF'!$H$9, I10&lt;='Tabelas de INSS e IRRF'!$H$10), (I10*'Tabelas de INSS e IRRF'!$I$10)-'Tabelas de INSS e IRRF'!$J$10,
IF(AND(I10&gt;='Tabelas de INSS e IRRF'!$G$11, I10&lt;='Tabelas de INSS e IRRF'!$H$11), (I10*'Tabelas de INSS e IRRF'!$I$11)-'Tabelas de INSS e IRRF'!$J$11,
IF(AND(I10&gt;='Tabelas de INSS e IRRF'!$G$12, I10&lt;='Tabelas de INSS e IRRF'!$H$12), (I10*'Tabelas de INSS e IRRF'!$I$12)-'Tabelas de INSS e IRRF'!$J$12,
IF(I10&gt;='Tabelas de INSS e IRRF'!$G$13, (I10*'Tabelas de INSS e IRRF'!$I$13)-'Tabelas de INSS e IRRF'!$J$13,
0))))-MAX(0,978.62-0.133145*D10))</f>
        <v>0</v>
      </c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39">
        <f t="shared" si="0"/>
        <v>0</v>
      </c>
    </row>
    <row r="11" spans="1:16" ht="12.75" customHeight="1">
      <c r="A11" s="29"/>
      <c r="B11" s="29"/>
      <c r="C11" s="30"/>
      <c r="D11" s="42"/>
      <c r="E11" s="40"/>
      <c r="F11" s="40"/>
      <c r="G11" s="40"/>
      <c r="H11" s="25">
        <f t="array" ref="H11">IF(D11 &lt;= 'Tabelas de INSS e IRRF'!$C$12,
    (D11 * INDEX('Tabelas de INSS e IRRF'!$D$8:$D$12, MATCH(D11, 'Tabelas de INSS e IRRF'!$B$8:$B$12, 1))) - INDEX('Tabelas de INSS e IRRF'!$E$8:$E$12, MATCH(D11, 'Tabelas de INSS e IRRF'!$B$8:$B$12, 1)),
    ('Tabelas de INSS e IRRF'!$C$12 *'Tabelas de INSS e IRRF'!$D$12) -'Tabelas de INSS e IRRF'!$E$12
)</f>
        <v>0</v>
      </c>
      <c r="I11" s="39">
        <f>'Folha de Pagamento'!$D11-'Folha de Pagamento'!$H11-(('Folha de Pagamento'!C11)*'Tabelas de INSS e IRRF'!$L$9)</f>
        <v>0</v>
      </c>
      <c r="J11" s="39">
        <f>MAX(0,IF(AND(I11&gt;='Tabelas de INSS e IRRF'!$H$9, I11&lt;='Tabelas de INSS e IRRF'!$H$10), (I11*'Tabelas de INSS e IRRF'!$I$10)-'Tabelas de INSS e IRRF'!$J$10,
IF(AND(I11&gt;='Tabelas de INSS e IRRF'!$G$11, I11&lt;='Tabelas de INSS e IRRF'!$H$11), (I11*'Tabelas de INSS e IRRF'!$I$11)-'Tabelas de INSS e IRRF'!$J$11,
IF(AND(I11&gt;='Tabelas de INSS e IRRF'!$G$12, I11&lt;='Tabelas de INSS e IRRF'!$H$12), (I11*'Tabelas de INSS e IRRF'!$I$12)-'Tabelas de INSS e IRRF'!$J$12,
IF(I11&gt;='Tabelas de INSS e IRRF'!$G$13, (I11*'Tabelas de INSS e IRRF'!$I$13)-'Tabelas de INSS e IRRF'!$J$13,
0))))-MAX(0,978.62-0.133145*D11))</f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f t="shared" si="0"/>
        <v>0</v>
      </c>
    </row>
    <row r="12" spans="1:16" ht="12.75" customHeight="1">
      <c r="A12" s="27"/>
      <c r="B12" s="27"/>
      <c r="C12" s="28"/>
      <c r="D12" s="41"/>
      <c r="E12" s="40"/>
      <c r="F12" s="40"/>
      <c r="G12" s="40"/>
      <c r="H12" s="25">
        <f t="array" ref="H12">IF(D12 &lt;= 'Tabelas de INSS e IRRF'!$C$12,
    (D12 * INDEX('Tabelas de INSS e IRRF'!$D$8:$D$12, MATCH(D12, 'Tabelas de INSS e IRRF'!$B$8:$B$12, 1))) - INDEX('Tabelas de INSS e IRRF'!$E$8:$E$12, MATCH(D12, 'Tabelas de INSS e IRRF'!$B$8:$B$12, 1)),
    ('Tabelas de INSS e IRRF'!$C$12 *'Tabelas de INSS e IRRF'!$D$12) -'Tabelas de INSS e IRRF'!$E$12
)</f>
        <v>0</v>
      </c>
      <c r="I12" s="39">
        <f>'Folha de Pagamento'!$D12-'Folha de Pagamento'!$H12-(('Folha de Pagamento'!C12)*'Tabelas de INSS e IRRF'!$L$9)</f>
        <v>0</v>
      </c>
      <c r="J12" s="39">
        <f>MAX(0,IF(AND(I12&gt;='Tabelas de INSS e IRRF'!$H$9, I12&lt;='Tabelas de INSS e IRRF'!$H$10), (I12*'Tabelas de INSS e IRRF'!$I$10)-'Tabelas de INSS e IRRF'!$J$10,
IF(AND(I12&gt;='Tabelas de INSS e IRRF'!$G$11, I12&lt;='Tabelas de INSS e IRRF'!$H$11), (I12*'Tabelas de INSS e IRRF'!$I$11)-'Tabelas de INSS e IRRF'!$J$11,
IF(AND(I12&gt;='Tabelas de INSS e IRRF'!$G$12, I12&lt;='Tabelas de INSS e IRRF'!$H$12), (I12*'Tabelas de INSS e IRRF'!$I$12)-'Tabelas de INSS e IRRF'!$J$12,
IF(I12&gt;='Tabelas de INSS e IRRF'!$G$13, (I12*'Tabelas de INSS e IRRF'!$I$13)-'Tabelas de INSS e IRRF'!$J$13,
0))))-MAX(0,978.62-0.133145*D12))</f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f t="shared" si="0"/>
        <v>0</v>
      </c>
    </row>
    <row r="13" spans="1:16" ht="12.75" customHeight="1">
      <c r="A13" s="29"/>
      <c r="B13" s="29"/>
      <c r="C13" s="30"/>
      <c r="D13" s="42"/>
      <c r="E13" s="40"/>
      <c r="F13" s="40"/>
      <c r="G13" s="40"/>
      <c r="H13" s="25">
        <f t="array" ref="H13">IF(D13 &lt;= 'Tabelas de INSS e IRRF'!$C$12,
    (D13 * INDEX('Tabelas de INSS e IRRF'!$D$8:$D$12, MATCH(D13, 'Tabelas de INSS e IRRF'!$B$8:$B$12, 1))) - INDEX('Tabelas de INSS e IRRF'!$E$8:$E$12, MATCH(D13, 'Tabelas de INSS e IRRF'!$B$8:$B$12, 1)),
    ('Tabelas de INSS e IRRF'!$C$12 *'Tabelas de INSS e IRRF'!$D$12) -'Tabelas de INSS e IRRF'!$E$12
)</f>
        <v>0</v>
      </c>
      <c r="I13" s="39">
        <f>'Folha de Pagamento'!$D13-'Folha de Pagamento'!$H13-(('Folha de Pagamento'!C13)*'Tabelas de INSS e IRRF'!$L$9)</f>
        <v>0</v>
      </c>
      <c r="J13" s="39">
        <f>MAX(0,IF(AND(I13&gt;='Tabelas de INSS e IRRF'!$H$9, I13&lt;='Tabelas de INSS e IRRF'!$H$10), (I13*'Tabelas de INSS e IRRF'!$I$10)-'Tabelas de INSS e IRRF'!$J$10,
IF(AND(I13&gt;='Tabelas de INSS e IRRF'!$G$11, I13&lt;='Tabelas de INSS e IRRF'!$H$11), (I13*'Tabelas de INSS e IRRF'!$I$11)-'Tabelas de INSS e IRRF'!$J$11,
IF(AND(I13&gt;='Tabelas de INSS e IRRF'!$G$12, I13&lt;='Tabelas de INSS e IRRF'!$H$12), (I13*'Tabelas de INSS e IRRF'!$I$12)-'Tabelas de INSS e IRRF'!$J$12,
IF(I13&gt;='Tabelas de INSS e IRRF'!$G$13, (I13*'Tabelas de INSS e IRRF'!$I$13)-'Tabelas de INSS e IRRF'!$J$13,
0))))-MAX(0,978.62-0.133145*D13))</f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f t="shared" si="0"/>
        <v>0</v>
      </c>
    </row>
    <row r="14" spans="1:16" ht="12.75" customHeight="1">
      <c r="A14" s="27"/>
      <c r="B14" s="27"/>
      <c r="C14" s="28"/>
      <c r="D14" s="41"/>
      <c r="E14" s="40"/>
      <c r="F14" s="40"/>
      <c r="G14" s="40"/>
      <c r="H14" s="25">
        <f t="array" ref="H14">IF(D14 &lt;= 'Tabelas de INSS e IRRF'!$C$12,
    (D14 * INDEX('Tabelas de INSS e IRRF'!$D$8:$D$12, MATCH(D14, 'Tabelas de INSS e IRRF'!$B$8:$B$12, 1))) - INDEX('Tabelas de INSS e IRRF'!$E$8:$E$12, MATCH(D14, 'Tabelas de INSS e IRRF'!$B$8:$B$12, 1)),
    ('Tabelas de INSS e IRRF'!$C$12 *'Tabelas de INSS e IRRF'!$D$12) -'Tabelas de INSS e IRRF'!$E$12
)</f>
        <v>0</v>
      </c>
      <c r="I14" s="39">
        <f>'Folha de Pagamento'!$D14-'Folha de Pagamento'!$H14-(('Folha de Pagamento'!C14)*'Tabelas de INSS e IRRF'!$L$9)</f>
        <v>0</v>
      </c>
      <c r="J14" s="39">
        <f>MAX(0,IF(AND(I14&gt;='Tabelas de INSS e IRRF'!$H$9, I14&lt;='Tabelas de INSS e IRRF'!$H$10), (I14*'Tabelas de INSS e IRRF'!$I$10)-'Tabelas de INSS e IRRF'!$J$10,
IF(AND(I14&gt;='Tabelas de INSS e IRRF'!$G$11, I14&lt;='Tabelas de INSS e IRRF'!$H$11), (I14*'Tabelas de INSS e IRRF'!$I$11)-'Tabelas de INSS e IRRF'!$J$11,
IF(AND(I14&gt;='Tabelas de INSS e IRRF'!$G$12, I14&lt;='Tabelas de INSS e IRRF'!$H$12), (I14*'Tabelas de INSS e IRRF'!$I$12)-'Tabelas de INSS e IRRF'!$J$12,
IF(I14&gt;='Tabelas de INSS e IRRF'!$G$13, (I14*'Tabelas de INSS e IRRF'!$I$13)-'Tabelas de INSS e IRRF'!$J$13,
0))))-MAX(0,978.62-0.133145*D14))</f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f t="shared" si="0"/>
        <v>0</v>
      </c>
    </row>
    <row r="15" spans="1:16" ht="12.75" customHeight="1">
      <c r="A15" s="29"/>
      <c r="B15" s="29"/>
      <c r="C15" s="30"/>
      <c r="D15" s="42"/>
      <c r="E15" s="40"/>
      <c r="F15" s="40"/>
      <c r="G15" s="40"/>
      <c r="H15" s="25">
        <f t="array" ref="H15">IF(D15 &lt;= 'Tabelas de INSS e IRRF'!$C$12,
    (D15 * INDEX('Tabelas de INSS e IRRF'!$D$8:$D$12, MATCH(D15, 'Tabelas de INSS e IRRF'!$B$8:$B$12, 1))) - INDEX('Tabelas de INSS e IRRF'!$E$8:$E$12, MATCH(D15, 'Tabelas de INSS e IRRF'!$B$8:$B$12, 1)),
    ('Tabelas de INSS e IRRF'!$C$12 *'Tabelas de INSS e IRRF'!$D$12) -'Tabelas de INSS e IRRF'!$E$12
)</f>
        <v>0</v>
      </c>
      <c r="I15" s="39">
        <f>'Folha de Pagamento'!$D15-'Folha de Pagamento'!$H15-(('Folha de Pagamento'!C15)*'Tabelas de INSS e IRRF'!$L$9)</f>
        <v>0</v>
      </c>
      <c r="J15" s="39">
        <f>MAX(0,IF(AND(I15&gt;='Tabelas de INSS e IRRF'!$H$9, I15&lt;='Tabelas de INSS e IRRF'!$H$10), (I15*'Tabelas de INSS e IRRF'!$I$10)-'Tabelas de INSS e IRRF'!$J$10,
IF(AND(I15&gt;='Tabelas de INSS e IRRF'!$G$11, I15&lt;='Tabelas de INSS e IRRF'!$H$11), (I15*'Tabelas de INSS e IRRF'!$I$11)-'Tabelas de INSS e IRRF'!$J$11,
IF(AND(I15&gt;='Tabelas de INSS e IRRF'!$G$12, I15&lt;='Tabelas de INSS e IRRF'!$H$12), (I15*'Tabelas de INSS e IRRF'!$I$12)-'Tabelas de INSS e IRRF'!$J$12,
IF(I15&gt;='Tabelas de INSS e IRRF'!$G$13, (I15*'Tabelas de INSS e IRRF'!$I$13)-'Tabelas de INSS e IRRF'!$J$13,
0))))-MAX(0,978.62-0.133145*D15))</f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f t="shared" si="0"/>
        <v>0</v>
      </c>
    </row>
    <row r="16" spans="1:16" ht="12.75" customHeight="1">
      <c r="A16" s="27"/>
      <c r="B16" s="27"/>
      <c r="C16" s="28"/>
      <c r="D16" s="41"/>
      <c r="E16" s="40"/>
      <c r="F16" s="40"/>
      <c r="G16" s="40"/>
      <c r="H16" s="25">
        <f t="array" ref="H16">IF(D16 &lt;= 'Tabelas de INSS e IRRF'!$C$12,
    (D16 * INDEX('Tabelas de INSS e IRRF'!$D$8:$D$12, MATCH(D16, 'Tabelas de INSS e IRRF'!$B$8:$B$12, 1))) - INDEX('Tabelas de INSS e IRRF'!$E$8:$E$12, MATCH(D16, 'Tabelas de INSS e IRRF'!$B$8:$B$12, 1)),
    ('Tabelas de INSS e IRRF'!$C$12 *'Tabelas de INSS e IRRF'!$D$12) -'Tabelas de INSS e IRRF'!$E$12
)</f>
        <v>0</v>
      </c>
      <c r="I16" s="39">
        <f>'Folha de Pagamento'!$D16-'Folha de Pagamento'!$H16-(('Folha de Pagamento'!C16)*'Tabelas de INSS e IRRF'!$L$9)</f>
        <v>0</v>
      </c>
      <c r="J16" s="39">
        <f>MAX(0,IF(AND(I16&gt;='Tabelas de INSS e IRRF'!$H$9, I16&lt;='Tabelas de INSS e IRRF'!$H$10), (I16*'Tabelas de INSS e IRRF'!$I$10)-'Tabelas de INSS e IRRF'!$J$10,
IF(AND(I16&gt;='Tabelas de INSS e IRRF'!$G$11, I16&lt;='Tabelas de INSS e IRRF'!$H$11), (I16*'Tabelas de INSS e IRRF'!$I$11)-'Tabelas de INSS e IRRF'!$J$11,
IF(AND(I16&gt;='Tabelas de INSS e IRRF'!$G$12, I16&lt;='Tabelas de INSS e IRRF'!$H$12), (I16*'Tabelas de INSS e IRRF'!$I$12)-'Tabelas de INSS e IRRF'!$J$12,
IF(I16&gt;='Tabelas de INSS e IRRF'!$G$13, (I16*'Tabelas de INSS e IRRF'!$I$13)-'Tabelas de INSS e IRRF'!$J$13,
0))))-MAX(0,978.62-0.133145*D16))</f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f t="shared" si="0"/>
        <v>0</v>
      </c>
    </row>
    <row r="17" spans="1:16" ht="12.75" customHeight="1">
      <c r="A17" s="29"/>
      <c r="B17" s="29"/>
      <c r="C17" s="30"/>
      <c r="D17" s="42"/>
      <c r="E17" s="40"/>
      <c r="F17" s="40"/>
      <c r="G17" s="40"/>
      <c r="H17" s="25">
        <f t="array" ref="H17">IF(D17 &lt;= 'Tabelas de INSS e IRRF'!$C$12,
    (D17 * INDEX('Tabelas de INSS e IRRF'!$D$8:$D$12, MATCH(D17, 'Tabelas de INSS e IRRF'!$B$8:$B$12, 1))) - INDEX('Tabelas de INSS e IRRF'!$E$8:$E$12, MATCH(D17, 'Tabelas de INSS e IRRF'!$B$8:$B$12, 1)),
    ('Tabelas de INSS e IRRF'!$C$12 *'Tabelas de INSS e IRRF'!$D$12) -'Tabelas de INSS e IRRF'!$E$12
)</f>
        <v>0</v>
      </c>
      <c r="I17" s="39">
        <f>'Folha de Pagamento'!$D17-'Folha de Pagamento'!$H17-(('Folha de Pagamento'!C17)*'Tabelas de INSS e IRRF'!$L$9)</f>
        <v>0</v>
      </c>
      <c r="J17" s="39">
        <f>MAX(0,IF(AND(I17&gt;='Tabelas de INSS e IRRF'!$H$9, I17&lt;='Tabelas de INSS e IRRF'!$H$10), (I17*'Tabelas de INSS e IRRF'!$I$10)-'Tabelas de INSS e IRRF'!$J$10,
IF(AND(I17&gt;='Tabelas de INSS e IRRF'!$G$11, I17&lt;='Tabelas de INSS e IRRF'!$H$11), (I17*'Tabelas de INSS e IRRF'!$I$11)-'Tabelas de INSS e IRRF'!$J$11,
IF(AND(I17&gt;='Tabelas de INSS e IRRF'!$G$12, I17&lt;='Tabelas de INSS e IRRF'!$H$12), (I17*'Tabelas de INSS e IRRF'!$I$12)-'Tabelas de INSS e IRRF'!$J$12,
IF(I17&gt;='Tabelas de INSS e IRRF'!$G$13, (I17*'Tabelas de INSS e IRRF'!$I$13)-'Tabelas de INSS e IRRF'!$J$13,
0))))-MAX(0,978.62-0.133145*D17))</f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f t="shared" si="0"/>
        <v>0</v>
      </c>
    </row>
    <row r="18" spans="1:16" ht="12.75" customHeight="1">
      <c r="A18" s="27"/>
      <c r="B18" s="27"/>
      <c r="C18" s="28"/>
      <c r="D18" s="27"/>
      <c r="E18" s="40"/>
      <c r="F18" s="40"/>
      <c r="G18" s="40"/>
      <c r="H18" s="25">
        <f t="array" ref="H18">IF(D18 &lt;= 'Tabelas de INSS e IRRF'!$C$12,
    (D18 * INDEX('Tabelas de INSS e IRRF'!$D$8:$D$12, MATCH(D18, 'Tabelas de INSS e IRRF'!$B$8:$B$12, 1))) - INDEX('Tabelas de INSS e IRRF'!$E$8:$E$12, MATCH(D18, 'Tabelas de INSS e IRRF'!$B$8:$B$12, 1)),
    ('Tabelas de INSS e IRRF'!$C$12 *'Tabelas de INSS e IRRF'!$D$12) -'Tabelas de INSS e IRRF'!$E$12
)</f>
        <v>0</v>
      </c>
      <c r="I18" s="39">
        <f>'Folha de Pagamento'!$D18-'Folha de Pagamento'!$H18-(('Folha de Pagamento'!C18)*'Tabelas de INSS e IRRF'!$L$9)</f>
        <v>0</v>
      </c>
      <c r="J18" s="39">
        <f>MAX(0,IF(AND(I18&gt;='Tabelas de INSS e IRRF'!$H$9, I18&lt;='Tabelas de INSS e IRRF'!$H$10), (I18*'Tabelas de INSS e IRRF'!$I$10)-'Tabelas de INSS e IRRF'!$J$10,
IF(AND(I18&gt;='Tabelas de INSS e IRRF'!$G$11, I18&lt;='Tabelas de INSS e IRRF'!$H$11), (I18*'Tabelas de INSS e IRRF'!$I$11)-'Tabelas de INSS e IRRF'!$J$11,
IF(AND(I18&gt;='Tabelas de INSS e IRRF'!$G$12, I18&lt;='Tabelas de INSS e IRRF'!$H$12), (I18*'Tabelas de INSS e IRRF'!$I$12)-'Tabelas de INSS e IRRF'!$J$12,
IF(I18&gt;='Tabelas de INSS e IRRF'!$G$13, (I18*'Tabelas de INSS e IRRF'!$I$13)-'Tabelas de INSS e IRRF'!$J$13,
0))))-MAX(0,978.62-0.133145*D18))</f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f t="shared" si="0"/>
        <v>0</v>
      </c>
    </row>
    <row r="19" spans="1:16" ht="12.75" customHeight="1">
      <c r="A19" s="29"/>
      <c r="B19" s="29"/>
      <c r="C19" s="30"/>
      <c r="D19" s="29"/>
      <c r="E19" s="40"/>
      <c r="F19" s="40"/>
      <c r="G19" s="40"/>
      <c r="H19" s="25">
        <f t="array" ref="H19">IF(D19 &lt;= 'Tabelas de INSS e IRRF'!$C$12,
    (D19 * INDEX('Tabelas de INSS e IRRF'!$D$8:$D$12, MATCH(D19, 'Tabelas de INSS e IRRF'!$B$8:$B$12, 1))) - INDEX('Tabelas de INSS e IRRF'!$E$8:$E$12, MATCH(D19, 'Tabelas de INSS e IRRF'!$B$8:$B$12, 1)),
    ('Tabelas de INSS e IRRF'!$C$12 *'Tabelas de INSS e IRRF'!$D$12) -'Tabelas de INSS e IRRF'!$E$12
)</f>
        <v>0</v>
      </c>
      <c r="I19" s="39">
        <f>'Folha de Pagamento'!$D19-'Folha de Pagamento'!$H19-(('Folha de Pagamento'!C19)*'Tabelas de INSS e IRRF'!$L$9)</f>
        <v>0</v>
      </c>
      <c r="J19" s="39">
        <f>MAX(0,IF(AND(I19&gt;='Tabelas de INSS e IRRF'!$H$9, I19&lt;='Tabelas de INSS e IRRF'!$H$10), (I19*'Tabelas de INSS e IRRF'!$I$10)-'Tabelas de INSS e IRRF'!$J$10,
IF(AND(I19&gt;='Tabelas de INSS e IRRF'!$G$11, I19&lt;='Tabelas de INSS e IRRF'!$H$11), (I19*'Tabelas de INSS e IRRF'!$I$11)-'Tabelas de INSS e IRRF'!$J$11,
IF(AND(I19&gt;='Tabelas de INSS e IRRF'!$G$12, I19&lt;='Tabelas de INSS e IRRF'!$H$12), (I19*'Tabelas de INSS e IRRF'!$I$12)-'Tabelas de INSS e IRRF'!$J$12,
IF(I19&gt;='Tabelas de INSS e IRRF'!$G$13, (I19*'Tabelas de INSS e IRRF'!$I$13)-'Tabelas de INSS e IRRF'!$J$13,
0))))-MAX(0,978.62-0.133145*D19))</f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f t="shared" si="0"/>
        <v>0</v>
      </c>
    </row>
    <row r="20" spans="1:16" ht="12.75" customHeight="1">
      <c r="A20" s="27"/>
      <c r="B20" s="27"/>
      <c r="C20" s="28"/>
      <c r="D20" s="27"/>
      <c r="E20" s="40"/>
      <c r="F20" s="40"/>
      <c r="G20" s="40"/>
      <c r="H20" s="25">
        <f t="array" ref="H20">IF(D20 &lt;= 'Tabelas de INSS e IRRF'!$C$12,
    (D20 * INDEX('Tabelas de INSS e IRRF'!$D$8:$D$12, MATCH(D20, 'Tabelas de INSS e IRRF'!$B$8:$B$12, 1))) - INDEX('Tabelas de INSS e IRRF'!$E$8:$E$12, MATCH(D20, 'Tabelas de INSS e IRRF'!$B$8:$B$12, 1)),
    ('Tabelas de INSS e IRRF'!$C$12 *'Tabelas de INSS e IRRF'!$D$12) -'Tabelas de INSS e IRRF'!$E$12
)</f>
        <v>0</v>
      </c>
      <c r="I20" s="39">
        <f>'Folha de Pagamento'!$D20-'Folha de Pagamento'!$H20-(('Folha de Pagamento'!C20)*'Tabelas de INSS e IRRF'!$L$9)</f>
        <v>0</v>
      </c>
      <c r="J20" s="39">
        <f>MAX(0,IF(AND(I20&gt;='Tabelas de INSS e IRRF'!$H$9, I20&lt;='Tabelas de INSS e IRRF'!$H$10), (I20*'Tabelas de INSS e IRRF'!$I$10)-'Tabelas de INSS e IRRF'!$J$10,
IF(AND(I20&gt;='Tabelas de INSS e IRRF'!$G$11, I20&lt;='Tabelas de INSS e IRRF'!$H$11), (I20*'Tabelas de INSS e IRRF'!$I$11)-'Tabelas de INSS e IRRF'!$J$11,
IF(AND(I20&gt;='Tabelas de INSS e IRRF'!$G$12, I20&lt;='Tabelas de INSS e IRRF'!$H$12), (I20*'Tabelas de INSS e IRRF'!$I$12)-'Tabelas de INSS e IRRF'!$J$12,
IF(I20&gt;='Tabelas de INSS e IRRF'!$G$13, (I20*'Tabelas de INSS e IRRF'!$I$13)-'Tabelas de INSS e IRRF'!$J$13,
0))))-MAX(0,978.62-0.133145*D20))</f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f t="shared" si="0"/>
        <v>0</v>
      </c>
    </row>
    <row r="21" spans="1:16" ht="12.75" customHeight="1">
      <c r="A21" s="29"/>
      <c r="B21" s="29"/>
      <c r="C21" s="30"/>
      <c r="D21" s="29"/>
      <c r="E21" s="40"/>
      <c r="F21" s="40"/>
      <c r="G21" s="40"/>
      <c r="H21" s="25">
        <f t="array" ref="H21">IF(D21 &lt;= 'Tabelas de INSS e IRRF'!$C$12,
    (D21 * INDEX('Tabelas de INSS e IRRF'!$D$8:$D$12, MATCH(D21, 'Tabelas de INSS e IRRF'!$B$8:$B$12, 1))) - INDEX('Tabelas de INSS e IRRF'!$E$8:$E$12, MATCH(D21, 'Tabelas de INSS e IRRF'!$B$8:$B$12, 1)),
    ('Tabelas de INSS e IRRF'!$C$12 *'Tabelas de INSS e IRRF'!$D$12) -'Tabelas de INSS e IRRF'!$E$12
)</f>
        <v>0</v>
      </c>
      <c r="I21" s="39">
        <f>'Folha de Pagamento'!$D21-'Folha de Pagamento'!$H21-(('Folha de Pagamento'!C21)*'Tabelas de INSS e IRRF'!$L$9)</f>
        <v>0</v>
      </c>
      <c r="J21" s="39">
        <f>MAX(0,IF(AND(I21&gt;='Tabelas de INSS e IRRF'!$H$9, I21&lt;='Tabelas de INSS e IRRF'!$H$10), (I21*'Tabelas de INSS e IRRF'!$I$10)-'Tabelas de INSS e IRRF'!$J$10,
IF(AND(I21&gt;='Tabelas de INSS e IRRF'!$G$11, I21&lt;='Tabelas de INSS e IRRF'!$H$11), (I21*'Tabelas de INSS e IRRF'!$I$11)-'Tabelas de INSS e IRRF'!$J$11,
IF(AND(I21&gt;='Tabelas de INSS e IRRF'!$G$12, I21&lt;='Tabelas de INSS e IRRF'!$H$12), (I21*'Tabelas de INSS e IRRF'!$I$12)-'Tabelas de INSS e IRRF'!$J$12,
IF(I21&gt;='Tabelas de INSS e IRRF'!$G$13, (I21*'Tabelas de INSS e IRRF'!$I$13)-'Tabelas de INSS e IRRF'!$J$13,
0))))-MAX(0,978.62-0.133145*D21))</f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f t="shared" si="0"/>
        <v>0</v>
      </c>
    </row>
    <row r="22" spans="1:16" ht="12.75" customHeight="1">
      <c r="A22" s="27"/>
      <c r="B22" s="27"/>
      <c r="C22" s="28"/>
      <c r="D22" s="27"/>
      <c r="E22" s="40"/>
      <c r="F22" s="40"/>
      <c r="G22" s="40"/>
      <c r="H22" s="25">
        <f t="array" ref="H22">IF(D22 &lt;= 'Tabelas de INSS e IRRF'!$C$12,
    (D22 * INDEX('Tabelas de INSS e IRRF'!$D$8:$D$12, MATCH(D22, 'Tabelas de INSS e IRRF'!$B$8:$B$12, 1))) - INDEX('Tabelas de INSS e IRRF'!$E$8:$E$12, MATCH(D22, 'Tabelas de INSS e IRRF'!$B$8:$B$12, 1)),
    ('Tabelas de INSS e IRRF'!$C$12 *'Tabelas de INSS e IRRF'!$D$12) -'Tabelas de INSS e IRRF'!$E$12
)</f>
        <v>0</v>
      </c>
      <c r="I22" s="39">
        <f>'Folha de Pagamento'!$D22-'Folha de Pagamento'!$H22-(('Folha de Pagamento'!C22)*'Tabelas de INSS e IRRF'!$L$9)</f>
        <v>0</v>
      </c>
      <c r="J22" s="39">
        <f>MAX(0,IF(AND(I22&gt;='Tabelas de INSS e IRRF'!$H$9, I22&lt;='Tabelas de INSS e IRRF'!$H$10), (I22*'Tabelas de INSS e IRRF'!$I$10)-'Tabelas de INSS e IRRF'!$J$10,
IF(AND(I22&gt;='Tabelas de INSS e IRRF'!$G$11, I22&lt;='Tabelas de INSS e IRRF'!$H$11), (I22*'Tabelas de INSS e IRRF'!$I$11)-'Tabelas de INSS e IRRF'!$J$11,
IF(AND(I22&gt;='Tabelas de INSS e IRRF'!$G$12, I22&lt;='Tabelas de INSS e IRRF'!$H$12), (I22*'Tabelas de INSS e IRRF'!$I$12)-'Tabelas de INSS e IRRF'!$J$12,
IF(I22&gt;='Tabelas de INSS e IRRF'!$G$13, (I22*'Tabelas de INSS e IRRF'!$I$13)-'Tabelas de INSS e IRRF'!$J$13,
0))))-MAX(0,978.62-0.133145*D22))</f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f t="shared" si="0"/>
        <v>0</v>
      </c>
    </row>
    <row r="23" spans="1:16" ht="12.75" customHeight="1">
      <c r="A23" s="29"/>
      <c r="B23" s="29"/>
      <c r="C23" s="30"/>
      <c r="D23" s="29"/>
      <c r="E23" s="40"/>
      <c r="F23" s="40"/>
      <c r="G23" s="40"/>
      <c r="H23" s="25">
        <f t="array" ref="H23">IF(D23 &lt;= 'Tabelas de INSS e IRRF'!$C$12,
    (D23 * INDEX('Tabelas de INSS e IRRF'!$D$8:$D$12, MATCH(D23, 'Tabelas de INSS e IRRF'!$B$8:$B$12, 1))) - INDEX('Tabelas de INSS e IRRF'!$E$8:$E$12, MATCH(D23, 'Tabelas de INSS e IRRF'!$B$8:$B$12, 1)),
    ('Tabelas de INSS e IRRF'!$C$12 *'Tabelas de INSS e IRRF'!$D$12) -'Tabelas de INSS e IRRF'!$E$12
)</f>
        <v>0</v>
      </c>
      <c r="I23" s="39">
        <f>'Folha de Pagamento'!$D23-'Folha de Pagamento'!$H23-(('Folha de Pagamento'!C23)*'Tabelas de INSS e IRRF'!$L$9)</f>
        <v>0</v>
      </c>
      <c r="J23" s="39">
        <f>MAX(0,IF(AND(I23&gt;='Tabelas de INSS e IRRF'!$H$9, I23&lt;='Tabelas de INSS e IRRF'!$H$10), (I23*'Tabelas de INSS e IRRF'!$I$10)-'Tabelas de INSS e IRRF'!$J$10,
IF(AND(I23&gt;='Tabelas de INSS e IRRF'!$G$11, I23&lt;='Tabelas de INSS e IRRF'!$H$11), (I23*'Tabelas de INSS e IRRF'!$I$11)-'Tabelas de INSS e IRRF'!$J$11,
IF(AND(I23&gt;='Tabelas de INSS e IRRF'!$G$12, I23&lt;='Tabelas de INSS e IRRF'!$H$12), (I23*'Tabelas de INSS e IRRF'!$I$12)-'Tabelas de INSS e IRRF'!$J$12,
IF(I23&gt;='Tabelas de INSS e IRRF'!$G$13, (I23*'Tabelas de INSS e IRRF'!$I$13)-'Tabelas de INSS e IRRF'!$J$13,
0))))-MAX(0,978.62-0.133145*D23))</f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f t="shared" si="0"/>
        <v>0</v>
      </c>
    </row>
    <row r="24" spans="1:16" ht="12.75" customHeight="1">
      <c r="A24" s="27"/>
      <c r="B24" s="27"/>
      <c r="C24" s="28"/>
      <c r="D24" s="27"/>
      <c r="E24" s="40"/>
      <c r="F24" s="40"/>
      <c r="G24" s="40"/>
      <c r="H24" s="25">
        <f t="array" ref="H24">IF(D24 &lt;= 'Tabelas de INSS e IRRF'!$C$12,
    (D24 * INDEX('Tabelas de INSS e IRRF'!$D$8:$D$12, MATCH(D24, 'Tabelas de INSS e IRRF'!$B$8:$B$12, 1))) - INDEX('Tabelas de INSS e IRRF'!$E$8:$E$12, MATCH(D24, 'Tabelas de INSS e IRRF'!$B$8:$B$12, 1)),
    ('Tabelas de INSS e IRRF'!$C$12 *'Tabelas de INSS e IRRF'!$D$12) -'Tabelas de INSS e IRRF'!$E$12
)</f>
        <v>0</v>
      </c>
      <c r="I24" s="39">
        <f>'Folha de Pagamento'!$D24-'Folha de Pagamento'!$H24-(('Folha de Pagamento'!C24)*'Tabelas de INSS e IRRF'!$L$9)</f>
        <v>0</v>
      </c>
      <c r="J24" s="39">
        <f>MAX(0,IF(AND(I24&gt;='Tabelas de INSS e IRRF'!$H$9, I24&lt;='Tabelas de INSS e IRRF'!$H$10), (I24*'Tabelas de INSS e IRRF'!$I$10)-'Tabelas de INSS e IRRF'!$J$10,
IF(AND(I24&gt;='Tabelas de INSS e IRRF'!$G$11, I24&lt;='Tabelas de INSS e IRRF'!$H$11), (I24*'Tabelas de INSS e IRRF'!$I$11)-'Tabelas de INSS e IRRF'!$J$11,
IF(AND(I24&gt;='Tabelas de INSS e IRRF'!$G$12, I24&lt;='Tabelas de INSS e IRRF'!$H$12), (I24*'Tabelas de INSS e IRRF'!$I$12)-'Tabelas de INSS e IRRF'!$J$12,
IF(I24&gt;='Tabelas de INSS e IRRF'!$G$13, (I24*'Tabelas de INSS e IRRF'!$I$13)-'Tabelas de INSS e IRRF'!$J$13,
0))))-MAX(0,978.62-0.133145*D24))</f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f t="shared" si="0"/>
        <v>0</v>
      </c>
    </row>
    <row r="25" spans="1:16" ht="12.75" customHeight="1">
      <c r="A25" s="29"/>
      <c r="B25" s="29"/>
      <c r="C25" s="30"/>
      <c r="D25" s="29"/>
      <c r="E25" s="40"/>
      <c r="F25" s="40"/>
      <c r="G25" s="40"/>
      <c r="H25" s="25">
        <f t="array" ref="H25">IF(D25 &lt;= 'Tabelas de INSS e IRRF'!$C$12,
    (D25 * INDEX('Tabelas de INSS e IRRF'!$D$8:$D$12, MATCH(D25, 'Tabelas de INSS e IRRF'!$B$8:$B$12, 1))) - INDEX('Tabelas de INSS e IRRF'!$E$8:$E$12, MATCH(D25, 'Tabelas de INSS e IRRF'!$B$8:$B$12, 1)),
    ('Tabelas de INSS e IRRF'!$C$12 *'Tabelas de INSS e IRRF'!$D$12) -'Tabelas de INSS e IRRF'!$E$12
)</f>
        <v>0</v>
      </c>
      <c r="I25" s="39">
        <f>'Folha de Pagamento'!$D25-'Folha de Pagamento'!$H25-(('Folha de Pagamento'!C25)*'Tabelas de INSS e IRRF'!$L$9)</f>
        <v>0</v>
      </c>
      <c r="J25" s="39">
        <f>MAX(0,IF(AND(I25&gt;='Tabelas de INSS e IRRF'!$H$9, I25&lt;='Tabelas de INSS e IRRF'!$H$10), (I25*'Tabelas de INSS e IRRF'!$I$10)-'Tabelas de INSS e IRRF'!$J$10,
IF(AND(I25&gt;='Tabelas de INSS e IRRF'!$G$11, I25&lt;='Tabelas de INSS e IRRF'!$H$11), (I25*'Tabelas de INSS e IRRF'!$I$11)-'Tabelas de INSS e IRRF'!$J$11,
IF(AND(I25&gt;='Tabelas de INSS e IRRF'!$G$12, I25&lt;='Tabelas de INSS e IRRF'!$H$12), (I25*'Tabelas de INSS e IRRF'!$I$12)-'Tabelas de INSS e IRRF'!$J$12,
IF(I25&gt;='Tabelas de INSS e IRRF'!$G$13, (I25*'Tabelas de INSS e IRRF'!$I$13)-'Tabelas de INSS e IRRF'!$J$13,
0))))-MAX(0,978.62-0.133145*D25))</f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f t="shared" si="0"/>
        <v>0</v>
      </c>
    </row>
    <row r="26" spans="1:16" ht="12.75" customHeight="1">
      <c r="A26" s="27"/>
      <c r="B26" s="27"/>
      <c r="C26" s="28"/>
      <c r="D26" s="27"/>
      <c r="E26" s="40"/>
      <c r="F26" s="40"/>
      <c r="G26" s="40"/>
      <c r="H26" s="25">
        <f t="array" ref="H26">IF(D26 &lt;= 'Tabelas de INSS e IRRF'!$C$12,
    (D26 * INDEX('Tabelas de INSS e IRRF'!$D$8:$D$12, MATCH(D26, 'Tabelas de INSS e IRRF'!$B$8:$B$12, 1))) - INDEX('Tabelas de INSS e IRRF'!$E$8:$E$12, MATCH(D26, 'Tabelas de INSS e IRRF'!$B$8:$B$12, 1)),
    ('Tabelas de INSS e IRRF'!$C$12 *'Tabelas de INSS e IRRF'!$D$12) -'Tabelas de INSS e IRRF'!$E$12
)</f>
        <v>0</v>
      </c>
      <c r="I26" s="39">
        <f>'Folha de Pagamento'!$D26-'Folha de Pagamento'!$H26-(('Folha de Pagamento'!C26)*'Tabelas de INSS e IRRF'!$L$9)</f>
        <v>0</v>
      </c>
      <c r="J26" s="39">
        <f>MAX(0,IF(AND(I26&gt;='Tabelas de INSS e IRRF'!$H$9, I26&lt;='Tabelas de INSS e IRRF'!$H$10), (I26*'Tabelas de INSS e IRRF'!$I$10)-'Tabelas de INSS e IRRF'!$J$10,
IF(AND(I26&gt;='Tabelas de INSS e IRRF'!$G$11, I26&lt;='Tabelas de INSS e IRRF'!$H$11), (I26*'Tabelas de INSS e IRRF'!$I$11)-'Tabelas de INSS e IRRF'!$J$11,
IF(AND(I26&gt;='Tabelas de INSS e IRRF'!$G$12, I26&lt;='Tabelas de INSS e IRRF'!$H$12), (I26*'Tabelas de INSS e IRRF'!$I$12)-'Tabelas de INSS e IRRF'!$J$12,
IF(I26&gt;='Tabelas de INSS e IRRF'!$G$13, (I26*'Tabelas de INSS e IRRF'!$I$13)-'Tabelas de INSS e IRRF'!$J$13,
0))))-MAX(0,978.62-0.133145*D26))</f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f t="shared" si="0"/>
        <v>0</v>
      </c>
    </row>
    <row r="27" spans="1:16" ht="12.75" customHeight="1">
      <c r="A27" s="29"/>
      <c r="B27" s="29"/>
      <c r="C27" s="30"/>
      <c r="D27" s="29"/>
      <c r="E27" s="40"/>
      <c r="F27" s="40"/>
      <c r="G27" s="40"/>
      <c r="H27" s="25">
        <f t="array" ref="H27">IF(D27 &lt;= 'Tabelas de INSS e IRRF'!$C$12,
    (D27 * INDEX('Tabelas de INSS e IRRF'!$D$8:$D$12, MATCH(D27, 'Tabelas de INSS e IRRF'!$B$8:$B$12, 1))) - INDEX('Tabelas de INSS e IRRF'!$E$8:$E$12, MATCH(D27, 'Tabelas de INSS e IRRF'!$B$8:$B$12, 1)),
    ('Tabelas de INSS e IRRF'!$C$12 *'Tabelas de INSS e IRRF'!$D$12) -'Tabelas de INSS e IRRF'!$E$12
)</f>
        <v>0</v>
      </c>
      <c r="I27" s="39">
        <f>'Folha de Pagamento'!$D27-'Folha de Pagamento'!$H27-(('Folha de Pagamento'!C27)*'Tabelas de INSS e IRRF'!$L$9)</f>
        <v>0</v>
      </c>
      <c r="J27" s="39">
        <f>MAX(0,IF(AND(I27&gt;='Tabelas de INSS e IRRF'!$H$9, I27&lt;='Tabelas de INSS e IRRF'!$H$10), (I27*'Tabelas de INSS e IRRF'!$I$10)-'Tabelas de INSS e IRRF'!$J$10,
IF(AND(I27&gt;='Tabelas de INSS e IRRF'!$G$11, I27&lt;='Tabelas de INSS e IRRF'!$H$11), (I27*'Tabelas de INSS e IRRF'!$I$11)-'Tabelas de INSS e IRRF'!$J$11,
IF(AND(I27&gt;='Tabelas de INSS e IRRF'!$G$12, I27&lt;='Tabelas de INSS e IRRF'!$H$12), (I27*'Tabelas de INSS e IRRF'!$I$12)-'Tabelas de INSS e IRRF'!$J$12,
IF(I27&gt;='Tabelas de INSS e IRRF'!$G$13, (I27*'Tabelas de INSS e IRRF'!$I$13)-'Tabelas de INSS e IRRF'!$J$13,
0))))-MAX(0,978.62-0.133145*D27))</f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f t="shared" si="0"/>
        <v>0</v>
      </c>
    </row>
    <row r="28" spans="1:16" ht="12.75" customHeight="1">
      <c r="A28" s="27"/>
      <c r="B28" s="27"/>
      <c r="C28" s="28"/>
      <c r="D28" s="27"/>
      <c r="E28" s="40"/>
      <c r="F28" s="40"/>
      <c r="G28" s="40"/>
      <c r="H28" s="25">
        <f t="array" ref="H28">IF(D28 &lt;= 'Tabelas de INSS e IRRF'!$C$12,
    (D28 * INDEX('Tabelas de INSS e IRRF'!$D$8:$D$12, MATCH(D28, 'Tabelas de INSS e IRRF'!$B$8:$B$12, 1))) - INDEX('Tabelas de INSS e IRRF'!$E$8:$E$12, MATCH(D28, 'Tabelas de INSS e IRRF'!$B$8:$B$12, 1)),
    ('Tabelas de INSS e IRRF'!$C$12 *'Tabelas de INSS e IRRF'!$D$12) -'Tabelas de INSS e IRRF'!$E$12
)</f>
        <v>0</v>
      </c>
      <c r="I28" s="39">
        <f>'Folha de Pagamento'!$D28-'Folha de Pagamento'!$H28-(('Folha de Pagamento'!C28)*'Tabelas de INSS e IRRF'!$L$9)</f>
        <v>0</v>
      </c>
      <c r="J28" s="39">
        <f>MAX(0,IF(AND(I28&gt;='Tabelas de INSS e IRRF'!$H$9, I28&lt;='Tabelas de INSS e IRRF'!$H$10), (I28*'Tabelas de INSS e IRRF'!$I$10)-'Tabelas de INSS e IRRF'!$J$10,
IF(AND(I28&gt;='Tabelas de INSS e IRRF'!$G$11, I28&lt;='Tabelas de INSS e IRRF'!$H$11), (I28*'Tabelas de INSS e IRRF'!$I$11)-'Tabelas de INSS e IRRF'!$J$11,
IF(AND(I28&gt;='Tabelas de INSS e IRRF'!$G$12, I28&lt;='Tabelas de INSS e IRRF'!$H$12), (I28*'Tabelas de INSS e IRRF'!$I$12)-'Tabelas de INSS e IRRF'!$J$12,
IF(I28&gt;='Tabelas de INSS e IRRF'!$G$13, (I28*'Tabelas de INSS e IRRF'!$I$13)-'Tabelas de INSS e IRRF'!$J$13,
0))))-MAX(0,978.62-0.133145*D28))</f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f t="shared" si="0"/>
        <v>0</v>
      </c>
    </row>
    <row r="29" spans="1:16" ht="12.75" customHeight="1">
      <c r="A29" s="29"/>
      <c r="B29" s="29"/>
      <c r="C29" s="30"/>
      <c r="D29" s="29"/>
      <c r="E29" s="40"/>
      <c r="F29" s="40"/>
      <c r="G29" s="40"/>
      <c r="H29" s="25">
        <f t="array" ref="H29">IF(D29 &lt;= 'Tabelas de INSS e IRRF'!$C$12,
    (D29 * INDEX('Tabelas de INSS e IRRF'!$D$8:$D$12, MATCH(D29, 'Tabelas de INSS e IRRF'!$B$8:$B$12, 1))) - INDEX('Tabelas de INSS e IRRF'!$E$8:$E$12, MATCH(D29, 'Tabelas de INSS e IRRF'!$B$8:$B$12, 1)),
    ('Tabelas de INSS e IRRF'!$C$12 *'Tabelas de INSS e IRRF'!$D$12) -'Tabelas de INSS e IRRF'!$E$12
)</f>
        <v>0</v>
      </c>
      <c r="I29" s="39">
        <f>'Folha de Pagamento'!$D29-'Folha de Pagamento'!$H29-(('Folha de Pagamento'!C29)*'Tabelas de INSS e IRRF'!$L$9)</f>
        <v>0</v>
      </c>
      <c r="J29" s="39">
        <f>MAX(0,IF(AND(I29&gt;='Tabelas de INSS e IRRF'!$H$9, I29&lt;='Tabelas de INSS e IRRF'!$H$10), (I29*'Tabelas de INSS e IRRF'!$I$10)-'Tabelas de INSS e IRRF'!$J$10,
IF(AND(I29&gt;='Tabelas de INSS e IRRF'!$G$11, I29&lt;='Tabelas de INSS e IRRF'!$H$11), (I29*'Tabelas de INSS e IRRF'!$I$11)-'Tabelas de INSS e IRRF'!$J$11,
IF(AND(I29&gt;='Tabelas de INSS e IRRF'!$G$12, I29&lt;='Tabelas de INSS e IRRF'!$H$12), (I29*'Tabelas de INSS e IRRF'!$I$12)-'Tabelas de INSS e IRRF'!$J$12,
IF(I29&gt;='Tabelas de INSS e IRRF'!$G$13, (I29*'Tabelas de INSS e IRRF'!$I$13)-'Tabelas de INSS e IRRF'!$J$13,
0))))-MAX(0,978.62-0.133145*D29))</f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f t="shared" si="0"/>
        <v>0</v>
      </c>
    </row>
    <row r="30" spans="1:16" ht="12.75" customHeight="1">
      <c r="A30" s="27"/>
      <c r="B30" s="27"/>
      <c r="C30" s="28"/>
      <c r="D30" s="27"/>
      <c r="E30" s="40"/>
      <c r="F30" s="40"/>
      <c r="G30" s="40"/>
      <c r="H30" s="25">
        <f t="array" ref="H30">IF(D30 &lt;= 'Tabelas de INSS e IRRF'!$C$12,
    (D30 * INDEX('Tabelas de INSS e IRRF'!$D$8:$D$12, MATCH(D30, 'Tabelas de INSS e IRRF'!$B$8:$B$12, 1))) - INDEX('Tabelas de INSS e IRRF'!$E$8:$E$12, MATCH(D30, 'Tabelas de INSS e IRRF'!$B$8:$B$12, 1)),
    ('Tabelas de INSS e IRRF'!$C$12 *'Tabelas de INSS e IRRF'!$D$12) -'Tabelas de INSS e IRRF'!$E$12
)</f>
        <v>0</v>
      </c>
      <c r="I30" s="39">
        <f>'Folha de Pagamento'!$D30-'Folha de Pagamento'!$H30-(('Folha de Pagamento'!C30)*'Tabelas de INSS e IRRF'!$L$9)</f>
        <v>0</v>
      </c>
      <c r="J30" s="39">
        <f>MAX(0,IF(AND(I30&gt;='Tabelas de INSS e IRRF'!$H$9, I30&lt;='Tabelas de INSS e IRRF'!$H$10), (I30*'Tabelas de INSS e IRRF'!$I$10)-'Tabelas de INSS e IRRF'!$J$10,
IF(AND(I30&gt;='Tabelas de INSS e IRRF'!$G$11, I30&lt;='Tabelas de INSS e IRRF'!$H$11), (I30*'Tabelas de INSS e IRRF'!$I$11)-'Tabelas de INSS e IRRF'!$J$11,
IF(AND(I30&gt;='Tabelas de INSS e IRRF'!$G$12, I30&lt;='Tabelas de INSS e IRRF'!$H$12), (I30*'Tabelas de INSS e IRRF'!$I$12)-'Tabelas de INSS e IRRF'!$J$12,
IF(I30&gt;='Tabelas de INSS e IRRF'!$G$13, (I30*'Tabelas de INSS e IRRF'!$I$13)-'Tabelas de INSS e IRRF'!$J$13,
0))))-MAX(0,978.62-0.133145*D30))</f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f t="shared" si="0"/>
        <v>0</v>
      </c>
    </row>
    <row r="31" spans="1:16" ht="12.75" customHeight="1">
      <c r="A31" s="29"/>
      <c r="B31" s="29"/>
      <c r="C31" s="30"/>
      <c r="D31" s="29"/>
      <c r="E31" s="40"/>
      <c r="F31" s="40"/>
      <c r="G31" s="40"/>
      <c r="H31" s="25">
        <f t="array" ref="H31">IF(D31 &lt;= 'Tabelas de INSS e IRRF'!$C$12,
    (D31 * INDEX('Tabelas de INSS e IRRF'!$D$8:$D$12, MATCH(D31, 'Tabelas de INSS e IRRF'!$B$8:$B$12, 1))) - INDEX('Tabelas de INSS e IRRF'!$E$8:$E$12, MATCH(D31, 'Tabelas de INSS e IRRF'!$B$8:$B$12, 1)),
    ('Tabelas de INSS e IRRF'!$C$12 *'Tabelas de INSS e IRRF'!$D$12) -'Tabelas de INSS e IRRF'!$E$12
)</f>
        <v>0</v>
      </c>
      <c r="I31" s="39">
        <f>'Folha de Pagamento'!$D31-'Folha de Pagamento'!$H31-(('Folha de Pagamento'!C31)*'Tabelas de INSS e IRRF'!$L$9)</f>
        <v>0</v>
      </c>
      <c r="J31" s="39">
        <f>MAX(0,IF(AND(I31&gt;='Tabelas de INSS e IRRF'!$H$9, I31&lt;='Tabelas de INSS e IRRF'!$H$10), (I31*'Tabelas de INSS e IRRF'!$I$10)-'Tabelas de INSS e IRRF'!$J$10,
IF(AND(I31&gt;='Tabelas de INSS e IRRF'!$G$11, I31&lt;='Tabelas de INSS e IRRF'!$H$11), (I31*'Tabelas de INSS e IRRF'!$I$11)-'Tabelas de INSS e IRRF'!$J$11,
IF(AND(I31&gt;='Tabelas de INSS e IRRF'!$G$12, I31&lt;='Tabelas de INSS e IRRF'!$H$12), (I31*'Tabelas de INSS e IRRF'!$I$12)-'Tabelas de INSS e IRRF'!$J$12,
IF(I31&gt;='Tabelas de INSS e IRRF'!$G$13, (I31*'Tabelas de INSS e IRRF'!$I$13)-'Tabelas de INSS e IRRF'!$J$13,
0))))-MAX(0,978.62-0.133145*D31))</f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f t="shared" si="0"/>
        <v>0</v>
      </c>
    </row>
    <row r="32" spans="1:16" ht="12.75" customHeight="1">
      <c r="A32" s="27"/>
      <c r="B32" s="27"/>
      <c r="C32" s="28"/>
      <c r="D32" s="27"/>
      <c r="E32" s="40"/>
      <c r="F32" s="40"/>
      <c r="G32" s="40"/>
      <c r="H32" s="25">
        <f t="array" ref="H32">IF(D32 &lt;= 'Tabelas de INSS e IRRF'!$C$12,
    (D32 * INDEX('Tabelas de INSS e IRRF'!$D$8:$D$12, MATCH(D32, 'Tabelas de INSS e IRRF'!$B$8:$B$12, 1))) - INDEX('Tabelas de INSS e IRRF'!$E$8:$E$12, MATCH(D32, 'Tabelas de INSS e IRRF'!$B$8:$B$12, 1)),
    ('Tabelas de INSS e IRRF'!$C$12 *'Tabelas de INSS e IRRF'!$D$12) -'Tabelas de INSS e IRRF'!$E$12
)</f>
        <v>0</v>
      </c>
      <c r="I32" s="39">
        <f>'Folha de Pagamento'!$D32-'Folha de Pagamento'!$H32-(('Folha de Pagamento'!C32)*'Tabelas de INSS e IRRF'!$L$9)</f>
        <v>0</v>
      </c>
      <c r="J32" s="39">
        <f>MAX(0,IF(AND(I32&gt;='Tabelas de INSS e IRRF'!$H$9, I32&lt;='Tabelas de INSS e IRRF'!$H$10), (I32*'Tabelas de INSS e IRRF'!$I$10)-'Tabelas de INSS e IRRF'!$J$10,
IF(AND(I32&gt;='Tabelas de INSS e IRRF'!$G$11, I32&lt;='Tabelas de INSS e IRRF'!$H$11), (I32*'Tabelas de INSS e IRRF'!$I$11)-'Tabelas de INSS e IRRF'!$J$11,
IF(AND(I32&gt;='Tabelas de INSS e IRRF'!$G$12, I32&lt;='Tabelas de INSS e IRRF'!$H$12), (I32*'Tabelas de INSS e IRRF'!$I$12)-'Tabelas de INSS e IRRF'!$J$12,
IF(I32&gt;='Tabelas de INSS e IRRF'!$G$13, (I32*'Tabelas de INSS e IRRF'!$I$13)-'Tabelas de INSS e IRRF'!$J$13,
0))))-MAX(0,978.62-0.133145*D32))</f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f t="shared" si="0"/>
        <v>0</v>
      </c>
    </row>
    <row r="33" spans="1:16" ht="12.75" customHeight="1">
      <c r="A33" s="29"/>
      <c r="B33" s="29"/>
      <c r="C33" s="30"/>
      <c r="D33" s="29"/>
      <c r="E33" s="40"/>
      <c r="F33" s="40"/>
      <c r="G33" s="40"/>
      <c r="H33" s="25">
        <f t="array" ref="H33">IF(D33 &lt;= 'Tabelas de INSS e IRRF'!$C$12,
    (D33 * INDEX('Tabelas de INSS e IRRF'!$D$8:$D$12, MATCH(D33, 'Tabelas de INSS e IRRF'!$B$8:$B$12, 1))) - INDEX('Tabelas de INSS e IRRF'!$E$8:$E$12, MATCH(D33, 'Tabelas de INSS e IRRF'!$B$8:$B$12, 1)),
    ('Tabelas de INSS e IRRF'!$C$12 *'Tabelas de INSS e IRRF'!$D$12) -'Tabelas de INSS e IRRF'!$E$12
)</f>
        <v>0</v>
      </c>
      <c r="I33" s="39">
        <f>'Folha de Pagamento'!$D33-'Folha de Pagamento'!$H33-(('Folha de Pagamento'!C33)*'Tabelas de INSS e IRRF'!$L$9)</f>
        <v>0</v>
      </c>
      <c r="J33" s="39">
        <f>MAX(0,IF(AND(I33&gt;='Tabelas de INSS e IRRF'!$H$9, I33&lt;='Tabelas de INSS e IRRF'!$H$10), (I33*'Tabelas de INSS e IRRF'!$I$10)-'Tabelas de INSS e IRRF'!$J$10,
IF(AND(I33&gt;='Tabelas de INSS e IRRF'!$G$11, I33&lt;='Tabelas de INSS e IRRF'!$H$11), (I33*'Tabelas de INSS e IRRF'!$I$11)-'Tabelas de INSS e IRRF'!$J$11,
IF(AND(I33&gt;='Tabelas de INSS e IRRF'!$G$12, I33&lt;='Tabelas de INSS e IRRF'!$H$12), (I33*'Tabelas de INSS e IRRF'!$I$12)-'Tabelas de INSS e IRRF'!$J$12,
IF(I33&gt;='Tabelas de INSS e IRRF'!$G$13, (I33*'Tabelas de INSS e IRRF'!$I$13)-'Tabelas de INSS e IRRF'!$J$13,
0))))-MAX(0,978.62-0.133145*D33))</f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f t="shared" si="0"/>
        <v>0</v>
      </c>
    </row>
    <row r="34" spans="1:16" ht="12.75" customHeight="1">
      <c r="A34" s="27"/>
      <c r="B34" s="27"/>
      <c r="C34" s="28"/>
      <c r="D34" s="27"/>
      <c r="E34" s="40"/>
      <c r="F34" s="40"/>
      <c r="G34" s="40"/>
      <c r="H34" s="25">
        <f t="array" ref="H34">IF(D34 &lt;= 'Tabelas de INSS e IRRF'!$C$12,
    (D34 * INDEX('Tabelas de INSS e IRRF'!$D$8:$D$12, MATCH(D34, 'Tabelas de INSS e IRRF'!$B$8:$B$12, 1))) - INDEX('Tabelas de INSS e IRRF'!$E$8:$E$12, MATCH(D34, 'Tabelas de INSS e IRRF'!$B$8:$B$12, 1)),
    ('Tabelas de INSS e IRRF'!$C$12 *'Tabelas de INSS e IRRF'!$D$12) -'Tabelas de INSS e IRRF'!$E$12
)</f>
        <v>0</v>
      </c>
      <c r="I34" s="39">
        <f>'Folha de Pagamento'!$D34-'Folha de Pagamento'!$H34-(('Folha de Pagamento'!C34)*'Tabelas de INSS e IRRF'!$L$9)</f>
        <v>0</v>
      </c>
      <c r="J34" s="39">
        <f>MAX(0,IF(AND(I34&gt;='Tabelas de INSS e IRRF'!$H$9, I34&lt;='Tabelas de INSS e IRRF'!$H$10), (I34*'Tabelas de INSS e IRRF'!$I$10)-'Tabelas de INSS e IRRF'!$J$10,
IF(AND(I34&gt;='Tabelas de INSS e IRRF'!$G$11, I34&lt;='Tabelas de INSS e IRRF'!$H$11), (I34*'Tabelas de INSS e IRRF'!$I$11)-'Tabelas de INSS e IRRF'!$J$11,
IF(AND(I34&gt;='Tabelas de INSS e IRRF'!$G$12, I34&lt;='Tabelas de INSS e IRRF'!$H$12), (I34*'Tabelas de INSS e IRRF'!$I$12)-'Tabelas de INSS e IRRF'!$J$12,
IF(I34&gt;='Tabelas de INSS e IRRF'!$G$13, (I34*'Tabelas de INSS e IRRF'!$I$13)-'Tabelas de INSS e IRRF'!$J$13,
0))))-MAX(0,978.62-0.133145*D34))</f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f t="shared" si="0"/>
        <v>0</v>
      </c>
    </row>
    <row r="35" spans="1:16" ht="12.75" customHeight="1">
      <c r="A35" s="29"/>
      <c r="B35" s="29"/>
      <c r="C35" s="30"/>
      <c r="D35" s="29"/>
      <c r="E35" s="40"/>
      <c r="F35" s="40"/>
      <c r="G35" s="40"/>
      <c r="H35" s="25">
        <f t="array" ref="H35">IF(D35 &lt;= 'Tabelas de INSS e IRRF'!$C$12,
    (D35 * INDEX('Tabelas de INSS e IRRF'!$D$8:$D$12, MATCH(D35, 'Tabelas de INSS e IRRF'!$B$8:$B$12, 1))) - INDEX('Tabelas de INSS e IRRF'!$E$8:$E$12, MATCH(D35, 'Tabelas de INSS e IRRF'!$B$8:$B$12, 1)),
    ('Tabelas de INSS e IRRF'!$C$12 *'Tabelas de INSS e IRRF'!$D$12) -'Tabelas de INSS e IRRF'!$E$12
)</f>
        <v>0</v>
      </c>
      <c r="I35" s="39">
        <f>'Folha de Pagamento'!$D35-'Folha de Pagamento'!$H35-(('Folha de Pagamento'!C35)*'Tabelas de INSS e IRRF'!$L$9)</f>
        <v>0</v>
      </c>
      <c r="J35" s="39">
        <f>MAX(0,IF(AND(I35&gt;='Tabelas de INSS e IRRF'!$H$9, I35&lt;='Tabelas de INSS e IRRF'!$H$10), (I35*'Tabelas de INSS e IRRF'!$I$10)-'Tabelas de INSS e IRRF'!$J$10,
IF(AND(I35&gt;='Tabelas de INSS e IRRF'!$G$11, I35&lt;='Tabelas de INSS e IRRF'!$H$11), (I35*'Tabelas de INSS e IRRF'!$I$11)-'Tabelas de INSS e IRRF'!$J$11,
IF(AND(I35&gt;='Tabelas de INSS e IRRF'!$G$12, I35&lt;='Tabelas de INSS e IRRF'!$H$12), (I35*'Tabelas de INSS e IRRF'!$I$12)-'Tabelas de INSS e IRRF'!$J$12,
IF(I35&gt;='Tabelas de INSS e IRRF'!$G$13, (I35*'Tabelas de INSS e IRRF'!$I$13)-'Tabelas de INSS e IRRF'!$J$13,
0))))-MAX(0,978.62-0.133145*D35))</f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f t="shared" si="0"/>
        <v>0</v>
      </c>
    </row>
    <row r="36" spans="1:16" ht="12.75" customHeight="1">
      <c r="A36" s="27"/>
      <c r="B36" s="27"/>
      <c r="C36" s="28"/>
      <c r="D36" s="27"/>
      <c r="E36" s="40"/>
      <c r="F36" s="40"/>
      <c r="G36" s="40"/>
      <c r="H36" s="25">
        <f t="array" ref="H36">IF(D36 &lt;= 'Tabelas de INSS e IRRF'!$C$12,
    (D36 * INDEX('Tabelas de INSS e IRRF'!$D$8:$D$12, MATCH(D36, 'Tabelas de INSS e IRRF'!$B$8:$B$12, 1))) - INDEX('Tabelas de INSS e IRRF'!$E$8:$E$12, MATCH(D36, 'Tabelas de INSS e IRRF'!$B$8:$B$12, 1)),
    ('Tabelas de INSS e IRRF'!$C$12 *'Tabelas de INSS e IRRF'!$D$12) -'Tabelas de INSS e IRRF'!$E$12
)</f>
        <v>0</v>
      </c>
      <c r="I36" s="39">
        <f>'Folha de Pagamento'!$D36-'Folha de Pagamento'!$H36-(('Folha de Pagamento'!C36)*'Tabelas de INSS e IRRF'!$L$9)</f>
        <v>0</v>
      </c>
      <c r="J36" s="39">
        <f>MAX(0,IF(AND(I36&gt;='Tabelas de INSS e IRRF'!$H$9, I36&lt;='Tabelas de INSS e IRRF'!$H$10), (I36*'Tabelas de INSS e IRRF'!$I$10)-'Tabelas de INSS e IRRF'!$J$10,
IF(AND(I36&gt;='Tabelas de INSS e IRRF'!$G$11, I36&lt;='Tabelas de INSS e IRRF'!$H$11), (I36*'Tabelas de INSS e IRRF'!$I$11)-'Tabelas de INSS e IRRF'!$J$11,
IF(AND(I36&gt;='Tabelas de INSS e IRRF'!$G$12, I36&lt;='Tabelas de INSS e IRRF'!$H$12), (I36*'Tabelas de INSS e IRRF'!$I$12)-'Tabelas de INSS e IRRF'!$J$12,
IF(I36&gt;='Tabelas de INSS e IRRF'!$G$13, (I36*'Tabelas de INSS e IRRF'!$I$13)-'Tabelas de INSS e IRRF'!$J$13,
0))))-MAX(0,978.62-0.133145*D36))</f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f t="shared" ref="P36:P67" si="1">D36-H36-J36+K36+L36-M36-O36-N36</f>
        <v>0</v>
      </c>
    </row>
    <row r="37" spans="1:16" ht="12.75" customHeight="1">
      <c r="A37" s="29"/>
      <c r="B37" s="29"/>
      <c r="C37" s="30"/>
      <c r="D37" s="29"/>
      <c r="E37" s="40"/>
      <c r="F37" s="40"/>
      <c r="G37" s="40"/>
      <c r="H37" s="25">
        <f t="array" ref="H37">IF(D37 &lt;= 'Tabelas de INSS e IRRF'!$C$12,
    (D37 * INDEX('Tabelas de INSS e IRRF'!$D$8:$D$12, MATCH(D37, 'Tabelas de INSS e IRRF'!$B$8:$B$12, 1))) - INDEX('Tabelas de INSS e IRRF'!$E$8:$E$12, MATCH(D37, 'Tabelas de INSS e IRRF'!$B$8:$B$12, 1)),
    ('Tabelas de INSS e IRRF'!$C$12 *'Tabelas de INSS e IRRF'!$D$12) -'Tabelas de INSS e IRRF'!$E$12
)</f>
        <v>0</v>
      </c>
      <c r="I37" s="39">
        <f>'Folha de Pagamento'!$D37-'Folha de Pagamento'!$H37-(('Folha de Pagamento'!C37)*'Tabelas de INSS e IRRF'!$L$9)</f>
        <v>0</v>
      </c>
      <c r="J37" s="39">
        <f>MAX(0,IF(AND(I37&gt;='Tabelas de INSS e IRRF'!$H$9, I37&lt;='Tabelas de INSS e IRRF'!$H$10), (I37*'Tabelas de INSS e IRRF'!$I$10)-'Tabelas de INSS e IRRF'!$J$10,
IF(AND(I37&gt;='Tabelas de INSS e IRRF'!$G$11, I37&lt;='Tabelas de INSS e IRRF'!$H$11), (I37*'Tabelas de INSS e IRRF'!$I$11)-'Tabelas de INSS e IRRF'!$J$11,
IF(AND(I37&gt;='Tabelas de INSS e IRRF'!$G$12, I37&lt;='Tabelas de INSS e IRRF'!$H$12), (I37*'Tabelas de INSS e IRRF'!$I$12)-'Tabelas de INSS e IRRF'!$J$12,
IF(I37&gt;='Tabelas de INSS e IRRF'!$G$13, (I37*'Tabelas de INSS e IRRF'!$I$13)-'Tabelas de INSS e IRRF'!$J$13,
0))))-MAX(0,978.62-0.133145*D37))</f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f t="shared" si="1"/>
        <v>0</v>
      </c>
    </row>
    <row r="38" spans="1:16" ht="12.75" customHeight="1">
      <c r="A38" s="27"/>
      <c r="B38" s="27"/>
      <c r="C38" s="28"/>
      <c r="D38" s="27"/>
      <c r="E38" s="40"/>
      <c r="F38" s="40"/>
      <c r="G38" s="40"/>
      <c r="H38" s="25">
        <f t="array" ref="H38">IF(D38 &lt;= 'Tabelas de INSS e IRRF'!$C$12,
    (D38 * INDEX('Tabelas de INSS e IRRF'!$D$8:$D$12, MATCH(D38, 'Tabelas de INSS e IRRF'!$B$8:$B$12, 1))) - INDEX('Tabelas de INSS e IRRF'!$E$8:$E$12, MATCH(D38, 'Tabelas de INSS e IRRF'!$B$8:$B$12, 1)),
    ('Tabelas de INSS e IRRF'!$C$12 *'Tabelas de INSS e IRRF'!$D$12) -'Tabelas de INSS e IRRF'!$E$12
)</f>
        <v>0</v>
      </c>
      <c r="I38" s="39">
        <f>'Folha de Pagamento'!$D38-'Folha de Pagamento'!$H38-(('Folha de Pagamento'!C38)*'Tabelas de INSS e IRRF'!$L$9)</f>
        <v>0</v>
      </c>
      <c r="J38" s="39">
        <f>MAX(0,IF(AND(I38&gt;='Tabelas de INSS e IRRF'!$H$9, I38&lt;='Tabelas de INSS e IRRF'!$H$10), (I38*'Tabelas de INSS e IRRF'!$I$10)-'Tabelas de INSS e IRRF'!$J$10,
IF(AND(I38&gt;='Tabelas de INSS e IRRF'!$G$11, I38&lt;='Tabelas de INSS e IRRF'!$H$11), (I38*'Tabelas de INSS e IRRF'!$I$11)-'Tabelas de INSS e IRRF'!$J$11,
IF(AND(I38&gt;='Tabelas de INSS e IRRF'!$G$12, I38&lt;='Tabelas de INSS e IRRF'!$H$12), (I38*'Tabelas de INSS e IRRF'!$I$12)-'Tabelas de INSS e IRRF'!$J$12,
IF(I38&gt;='Tabelas de INSS e IRRF'!$G$13, (I38*'Tabelas de INSS e IRRF'!$I$13)-'Tabelas de INSS e IRRF'!$J$13,
0))))-MAX(0,978.62-0.133145*D38))</f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f t="shared" si="1"/>
        <v>0</v>
      </c>
    </row>
    <row r="39" spans="1:16" ht="12.75" customHeight="1">
      <c r="A39" s="29"/>
      <c r="B39" s="29"/>
      <c r="C39" s="30"/>
      <c r="D39" s="29"/>
      <c r="E39" s="40"/>
      <c r="F39" s="40"/>
      <c r="G39" s="40"/>
      <c r="H39" s="25">
        <f t="array" ref="H39">IF(D39 &lt;= 'Tabelas de INSS e IRRF'!$C$12,
    (D39 * INDEX('Tabelas de INSS e IRRF'!$D$8:$D$12, MATCH(D39, 'Tabelas de INSS e IRRF'!$B$8:$B$12, 1))) - INDEX('Tabelas de INSS e IRRF'!$E$8:$E$12, MATCH(D39, 'Tabelas de INSS e IRRF'!$B$8:$B$12, 1)),
    ('Tabelas de INSS e IRRF'!$C$12 *'Tabelas de INSS e IRRF'!$D$12) -'Tabelas de INSS e IRRF'!$E$12
)</f>
        <v>0</v>
      </c>
      <c r="I39" s="39">
        <f>'Folha de Pagamento'!$D39-'Folha de Pagamento'!$H39-(('Folha de Pagamento'!C39)*'Tabelas de INSS e IRRF'!$L$9)</f>
        <v>0</v>
      </c>
      <c r="J39" s="39">
        <f>MAX(0,IF(AND(I39&gt;='Tabelas de INSS e IRRF'!$H$9, I39&lt;='Tabelas de INSS e IRRF'!$H$10), (I39*'Tabelas de INSS e IRRF'!$I$10)-'Tabelas de INSS e IRRF'!$J$10,
IF(AND(I39&gt;='Tabelas de INSS e IRRF'!$G$11, I39&lt;='Tabelas de INSS e IRRF'!$H$11), (I39*'Tabelas de INSS e IRRF'!$I$11)-'Tabelas de INSS e IRRF'!$J$11,
IF(AND(I39&gt;='Tabelas de INSS e IRRF'!$G$12, I39&lt;='Tabelas de INSS e IRRF'!$H$12), (I39*'Tabelas de INSS e IRRF'!$I$12)-'Tabelas de INSS e IRRF'!$J$12,
IF(I39&gt;='Tabelas de INSS e IRRF'!$G$13, (I39*'Tabelas de INSS e IRRF'!$I$13)-'Tabelas de INSS e IRRF'!$J$13,
0))))-MAX(0,978.62-0.133145*D39))</f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f t="shared" si="1"/>
        <v>0</v>
      </c>
    </row>
    <row r="40" spans="1:16" ht="12.75" customHeight="1">
      <c r="A40" s="27"/>
      <c r="B40" s="27"/>
      <c r="C40" s="28"/>
      <c r="D40" s="27"/>
      <c r="E40" s="40"/>
      <c r="F40" s="40"/>
      <c r="G40" s="40"/>
      <c r="H40" s="25">
        <f t="array" ref="H40">IF(D40 &lt;= 'Tabelas de INSS e IRRF'!$C$12,
    (D40 * INDEX('Tabelas de INSS e IRRF'!$D$8:$D$12, MATCH(D40, 'Tabelas de INSS e IRRF'!$B$8:$B$12, 1))) - INDEX('Tabelas de INSS e IRRF'!$E$8:$E$12, MATCH(D40, 'Tabelas de INSS e IRRF'!$B$8:$B$12, 1)),
    ('Tabelas de INSS e IRRF'!$C$12 *'Tabelas de INSS e IRRF'!$D$12) -'Tabelas de INSS e IRRF'!$E$12
)</f>
        <v>0</v>
      </c>
      <c r="I40" s="39">
        <f>'Folha de Pagamento'!$D40-'Folha de Pagamento'!$H40-(('Folha de Pagamento'!C40)*'Tabelas de INSS e IRRF'!$L$9)</f>
        <v>0</v>
      </c>
      <c r="J40" s="39">
        <f>MAX(0,IF(AND(I40&gt;='Tabelas de INSS e IRRF'!$H$9, I40&lt;='Tabelas de INSS e IRRF'!$H$10), (I40*'Tabelas de INSS e IRRF'!$I$10)-'Tabelas de INSS e IRRF'!$J$10,
IF(AND(I40&gt;='Tabelas de INSS e IRRF'!$G$11, I40&lt;='Tabelas de INSS e IRRF'!$H$11), (I40*'Tabelas de INSS e IRRF'!$I$11)-'Tabelas de INSS e IRRF'!$J$11,
IF(AND(I40&gt;='Tabelas de INSS e IRRF'!$G$12, I40&lt;='Tabelas de INSS e IRRF'!$H$12), (I40*'Tabelas de INSS e IRRF'!$I$12)-'Tabelas de INSS e IRRF'!$J$12,
IF(I40&gt;='Tabelas de INSS e IRRF'!$G$13, (I40*'Tabelas de INSS e IRRF'!$I$13)-'Tabelas de INSS e IRRF'!$J$13,
0))))-MAX(0,978.62-0.133145*D40))</f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f t="shared" si="1"/>
        <v>0</v>
      </c>
    </row>
    <row r="41" spans="1:16" ht="12.75" customHeight="1">
      <c r="A41" s="29"/>
      <c r="B41" s="29"/>
      <c r="C41" s="30"/>
      <c r="D41" s="29"/>
      <c r="E41" s="40"/>
      <c r="F41" s="40"/>
      <c r="G41" s="40"/>
      <c r="H41" s="25">
        <f t="array" ref="H41">IF(D41 &lt;= 'Tabelas de INSS e IRRF'!$C$12,
    (D41 * INDEX('Tabelas de INSS e IRRF'!$D$8:$D$12, MATCH(D41, 'Tabelas de INSS e IRRF'!$B$8:$B$12, 1))) - INDEX('Tabelas de INSS e IRRF'!$E$8:$E$12, MATCH(D41, 'Tabelas de INSS e IRRF'!$B$8:$B$12, 1)),
    ('Tabelas de INSS e IRRF'!$C$12 *'Tabelas de INSS e IRRF'!$D$12) -'Tabelas de INSS e IRRF'!$E$12
)</f>
        <v>0</v>
      </c>
      <c r="I41" s="39">
        <f>'Folha de Pagamento'!$D41-'Folha de Pagamento'!$H41-(('Folha de Pagamento'!C41)*'Tabelas de INSS e IRRF'!$L$9)</f>
        <v>0</v>
      </c>
      <c r="J41" s="39">
        <f>MAX(0,IF(AND(I41&gt;='Tabelas de INSS e IRRF'!$H$9, I41&lt;='Tabelas de INSS e IRRF'!$H$10), (I41*'Tabelas de INSS e IRRF'!$I$10)-'Tabelas de INSS e IRRF'!$J$10,
IF(AND(I41&gt;='Tabelas de INSS e IRRF'!$G$11, I41&lt;='Tabelas de INSS e IRRF'!$H$11), (I41*'Tabelas de INSS e IRRF'!$I$11)-'Tabelas de INSS e IRRF'!$J$11,
IF(AND(I41&gt;='Tabelas de INSS e IRRF'!$G$12, I41&lt;='Tabelas de INSS e IRRF'!$H$12), (I41*'Tabelas de INSS e IRRF'!$I$12)-'Tabelas de INSS e IRRF'!$J$12,
IF(I41&gt;='Tabelas de INSS e IRRF'!$G$13, (I41*'Tabelas de INSS e IRRF'!$I$13)-'Tabelas de INSS e IRRF'!$J$13,
0))))-MAX(0,978.62-0.133145*D41))</f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f t="shared" si="1"/>
        <v>0</v>
      </c>
    </row>
    <row r="42" spans="1:16" ht="12.75" customHeight="1">
      <c r="A42" s="27"/>
      <c r="B42" s="27"/>
      <c r="C42" s="28"/>
      <c r="D42" s="27"/>
      <c r="E42" s="40"/>
      <c r="F42" s="40"/>
      <c r="G42" s="40"/>
      <c r="H42" s="25">
        <f t="array" ref="H42">IF(D42 &lt;= 'Tabelas de INSS e IRRF'!$C$12,
    (D42 * INDEX('Tabelas de INSS e IRRF'!$D$8:$D$12, MATCH(D42, 'Tabelas de INSS e IRRF'!$B$8:$B$12, 1))) - INDEX('Tabelas de INSS e IRRF'!$E$8:$E$12, MATCH(D42, 'Tabelas de INSS e IRRF'!$B$8:$B$12, 1)),
    ('Tabelas de INSS e IRRF'!$C$12 *'Tabelas de INSS e IRRF'!$D$12) -'Tabelas de INSS e IRRF'!$E$12
)</f>
        <v>0</v>
      </c>
      <c r="I42" s="39">
        <f>'Folha de Pagamento'!$D42-'Folha de Pagamento'!$H42-(('Folha de Pagamento'!C42)*'Tabelas de INSS e IRRF'!$L$9)</f>
        <v>0</v>
      </c>
      <c r="J42" s="39">
        <f>MAX(0,IF(AND(I42&gt;='Tabelas de INSS e IRRF'!$H$9, I42&lt;='Tabelas de INSS e IRRF'!$H$10), (I42*'Tabelas de INSS e IRRF'!$I$10)-'Tabelas de INSS e IRRF'!$J$10,
IF(AND(I42&gt;='Tabelas de INSS e IRRF'!$G$11, I42&lt;='Tabelas de INSS e IRRF'!$H$11), (I42*'Tabelas de INSS e IRRF'!$I$11)-'Tabelas de INSS e IRRF'!$J$11,
IF(AND(I42&gt;='Tabelas de INSS e IRRF'!$G$12, I42&lt;='Tabelas de INSS e IRRF'!$H$12), (I42*'Tabelas de INSS e IRRF'!$I$12)-'Tabelas de INSS e IRRF'!$J$12,
IF(I42&gt;='Tabelas de INSS e IRRF'!$G$13, (I42*'Tabelas de INSS e IRRF'!$I$13)-'Tabelas de INSS e IRRF'!$J$13,
0))))-MAX(0,978.62-0.133145*D42))</f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f t="shared" si="1"/>
        <v>0</v>
      </c>
    </row>
    <row r="43" spans="1:16" ht="12.75" customHeight="1">
      <c r="A43" s="29"/>
      <c r="B43" s="29"/>
      <c r="C43" s="30"/>
      <c r="D43" s="29"/>
      <c r="E43" s="40"/>
      <c r="F43" s="40"/>
      <c r="G43" s="40"/>
      <c r="H43" s="25">
        <f t="array" ref="H43">IF(D43 &lt;= 'Tabelas de INSS e IRRF'!$C$12,
    (D43 * INDEX('Tabelas de INSS e IRRF'!$D$8:$D$12, MATCH(D43, 'Tabelas de INSS e IRRF'!$B$8:$B$12, 1))) - INDEX('Tabelas de INSS e IRRF'!$E$8:$E$12, MATCH(D43, 'Tabelas de INSS e IRRF'!$B$8:$B$12, 1)),
    ('Tabelas de INSS e IRRF'!$C$12 *'Tabelas de INSS e IRRF'!$D$12) -'Tabelas de INSS e IRRF'!$E$12
)</f>
        <v>0</v>
      </c>
      <c r="I43" s="39">
        <f>'Folha de Pagamento'!$D43-'Folha de Pagamento'!$H43-(('Folha de Pagamento'!C43)*'Tabelas de INSS e IRRF'!$L$9)</f>
        <v>0</v>
      </c>
      <c r="J43" s="39">
        <f>MAX(0,IF(AND(I43&gt;='Tabelas de INSS e IRRF'!$H$9, I43&lt;='Tabelas de INSS e IRRF'!$H$10), (I43*'Tabelas de INSS e IRRF'!$I$10)-'Tabelas de INSS e IRRF'!$J$10,
IF(AND(I43&gt;='Tabelas de INSS e IRRF'!$G$11, I43&lt;='Tabelas de INSS e IRRF'!$H$11), (I43*'Tabelas de INSS e IRRF'!$I$11)-'Tabelas de INSS e IRRF'!$J$11,
IF(AND(I43&gt;='Tabelas de INSS e IRRF'!$G$12, I43&lt;='Tabelas de INSS e IRRF'!$H$12), (I43*'Tabelas de INSS e IRRF'!$I$12)-'Tabelas de INSS e IRRF'!$J$12,
IF(I43&gt;='Tabelas de INSS e IRRF'!$G$13, (I43*'Tabelas de INSS e IRRF'!$I$13)-'Tabelas de INSS e IRRF'!$J$13,
0))))-MAX(0,978.62-0.133145*D43))</f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f t="shared" si="1"/>
        <v>0</v>
      </c>
    </row>
    <row r="44" spans="1:16" ht="12.75" customHeight="1">
      <c r="A44" s="27"/>
      <c r="B44" s="27"/>
      <c r="C44" s="28"/>
      <c r="D44" s="27"/>
      <c r="E44" s="40"/>
      <c r="F44" s="40"/>
      <c r="G44" s="40"/>
      <c r="H44" s="25">
        <f t="array" ref="H44">IF(D44 &lt;= 'Tabelas de INSS e IRRF'!$C$12,
    (D44 * INDEX('Tabelas de INSS e IRRF'!$D$8:$D$12, MATCH(D44, 'Tabelas de INSS e IRRF'!$B$8:$B$12, 1))) - INDEX('Tabelas de INSS e IRRF'!$E$8:$E$12, MATCH(D44, 'Tabelas de INSS e IRRF'!$B$8:$B$12, 1)),
    ('Tabelas de INSS e IRRF'!$C$12 *'Tabelas de INSS e IRRF'!$D$12) -'Tabelas de INSS e IRRF'!$E$12
)</f>
        <v>0</v>
      </c>
      <c r="I44" s="39">
        <f>'Folha de Pagamento'!$D44-'Folha de Pagamento'!$H44-(('Folha de Pagamento'!C44)*'Tabelas de INSS e IRRF'!$L$9)</f>
        <v>0</v>
      </c>
      <c r="J44" s="39">
        <f>MAX(0,IF(AND(I44&gt;='Tabelas de INSS e IRRF'!$H$9, I44&lt;='Tabelas de INSS e IRRF'!$H$10), (I44*'Tabelas de INSS e IRRF'!$I$10)-'Tabelas de INSS e IRRF'!$J$10,
IF(AND(I44&gt;='Tabelas de INSS e IRRF'!$G$11, I44&lt;='Tabelas de INSS e IRRF'!$H$11), (I44*'Tabelas de INSS e IRRF'!$I$11)-'Tabelas de INSS e IRRF'!$J$11,
IF(AND(I44&gt;='Tabelas de INSS e IRRF'!$G$12, I44&lt;='Tabelas de INSS e IRRF'!$H$12), (I44*'Tabelas de INSS e IRRF'!$I$12)-'Tabelas de INSS e IRRF'!$J$12,
IF(I44&gt;='Tabelas de INSS e IRRF'!$G$13, (I44*'Tabelas de INSS e IRRF'!$I$13)-'Tabelas de INSS e IRRF'!$J$13,
0))))-MAX(0,978.62-0.133145*D44))</f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f t="shared" si="1"/>
        <v>0</v>
      </c>
    </row>
    <row r="45" spans="1:16" ht="12.75" customHeight="1">
      <c r="A45" s="29"/>
      <c r="B45" s="29"/>
      <c r="C45" s="30"/>
      <c r="D45" s="29"/>
      <c r="E45" s="40"/>
      <c r="F45" s="40"/>
      <c r="G45" s="40"/>
      <c r="H45" s="25">
        <f t="array" ref="H45">IF(D45 &lt;= 'Tabelas de INSS e IRRF'!$C$12,
    (D45 * INDEX('Tabelas de INSS e IRRF'!$D$8:$D$12, MATCH(D45, 'Tabelas de INSS e IRRF'!$B$8:$B$12, 1))) - INDEX('Tabelas de INSS e IRRF'!$E$8:$E$12, MATCH(D45, 'Tabelas de INSS e IRRF'!$B$8:$B$12, 1)),
    ('Tabelas de INSS e IRRF'!$C$12 *'Tabelas de INSS e IRRF'!$D$12) -'Tabelas de INSS e IRRF'!$E$12
)</f>
        <v>0</v>
      </c>
      <c r="I45" s="39">
        <f>'Folha de Pagamento'!$D45-'Folha de Pagamento'!$H45-(('Folha de Pagamento'!C45)*'Tabelas de INSS e IRRF'!$L$9)</f>
        <v>0</v>
      </c>
      <c r="J45" s="39">
        <f>MAX(0,IF(AND(I45&gt;='Tabelas de INSS e IRRF'!$H$9, I45&lt;='Tabelas de INSS e IRRF'!$H$10), (I45*'Tabelas de INSS e IRRF'!$I$10)-'Tabelas de INSS e IRRF'!$J$10,
IF(AND(I45&gt;='Tabelas de INSS e IRRF'!$G$11, I45&lt;='Tabelas de INSS e IRRF'!$H$11), (I45*'Tabelas de INSS e IRRF'!$I$11)-'Tabelas de INSS e IRRF'!$J$11,
IF(AND(I45&gt;='Tabelas de INSS e IRRF'!$G$12, I45&lt;='Tabelas de INSS e IRRF'!$H$12), (I45*'Tabelas de INSS e IRRF'!$I$12)-'Tabelas de INSS e IRRF'!$J$12,
IF(I45&gt;='Tabelas de INSS e IRRF'!$G$13, (I45*'Tabelas de INSS e IRRF'!$I$13)-'Tabelas de INSS e IRRF'!$J$13,
0))))-MAX(0,978.62-0.133145*D45))</f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f t="shared" si="1"/>
        <v>0</v>
      </c>
    </row>
    <row r="46" spans="1:16" ht="12.75" customHeight="1">
      <c r="A46" s="27"/>
      <c r="B46" s="27"/>
      <c r="C46" s="28"/>
      <c r="D46" s="27"/>
      <c r="E46" s="40"/>
      <c r="F46" s="40"/>
      <c r="G46" s="40"/>
      <c r="H46" s="25">
        <f t="array" ref="H46">IF(D46 &lt;= 'Tabelas de INSS e IRRF'!$C$12,
    (D46 * INDEX('Tabelas de INSS e IRRF'!$D$8:$D$12, MATCH(D46, 'Tabelas de INSS e IRRF'!$B$8:$B$12, 1))) - INDEX('Tabelas de INSS e IRRF'!$E$8:$E$12, MATCH(D46, 'Tabelas de INSS e IRRF'!$B$8:$B$12, 1)),
    ('Tabelas de INSS e IRRF'!$C$12 *'Tabelas de INSS e IRRF'!$D$12) -'Tabelas de INSS e IRRF'!$E$12
)</f>
        <v>0</v>
      </c>
      <c r="I46" s="39">
        <f>'Folha de Pagamento'!$D46-'Folha de Pagamento'!$H46-(('Folha de Pagamento'!C46)*'Tabelas de INSS e IRRF'!$L$9)</f>
        <v>0</v>
      </c>
      <c r="J46" s="39">
        <f>MAX(0,IF(AND(I46&gt;='Tabelas de INSS e IRRF'!$H$9, I46&lt;='Tabelas de INSS e IRRF'!$H$10), (I46*'Tabelas de INSS e IRRF'!$I$10)-'Tabelas de INSS e IRRF'!$J$10,
IF(AND(I46&gt;='Tabelas de INSS e IRRF'!$G$11, I46&lt;='Tabelas de INSS e IRRF'!$H$11), (I46*'Tabelas de INSS e IRRF'!$I$11)-'Tabelas de INSS e IRRF'!$J$11,
IF(AND(I46&gt;='Tabelas de INSS e IRRF'!$G$12, I46&lt;='Tabelas de INSS e IRRF'!$H$12), (I46*'Tabelas de INSS e IRRF'!$I$12)-'Tabelas de INSS e IRRF'!$J$12,
IF(I46&gt;='Tabelas de INSS e IRRF'!$G$13, (I46*'Tabelas de INSS e IRRF'!$I$13)-'Tabelas de INSS e IRRF'!$J$13,
0))))-MAX(0,978.62-0.133145*D46))</f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f t="shared" si="1"/>
        <v>0</v>
      </c>
    </row>
    <row r="47" spans="1:16" ht="12.75" customHeight="1">
      <c r="A47" s="29"/>
      <c r="B47" s="29"/>
      <c r="C47" s="30"/>
      <c r="D47" s="29"/>
      <c r="E47" s="40"/>
      <c r="F47" s="40"/>
      <c r="G47" s="40"/>
      <c r="H47" s="25">
        <f t="array" ref="H47">IF(D47 &lt;= 'Tabelas de INSS e IRRF'!$C$12,
    (D47 * INDEX('Tabelas de INSS e IRRF'!$D$8:$D$12, MATCH(D47, 'Tabelas de INSS e IRRF'!$B$8:$B$12, 1))) - INDEX('Tabelas de INSS e IRRF'!$E$8:$E$12, MATCH(D47, 'Tabelas de INSS e IRRF'!$B$8:$B$12, 1)),
    ('Tabelas de INSS e IRRF'!$C$12 *'Tabelas de INSS e IRRF'!$D$12) -'Tabelas de INSS e IRRF'!$E$12
)</f>
        <v>0</v>
      </c>
      <c r="I47" s="39">
        <f>'Folha de Pagamento'!$D47-'Folha de Pagamento'!$H47-(('Folha de Pagamento'!C47)*'Tabelas de INSS e IRRF'!$L$9)</f>
        <v>0</v>
      </c>
      <c r="J47" s="39">
        <f>MAX(0,IF(AND(I47&gt;='Tabelas de INSS e IRRF'!$H$9, I47&lt;='Tabelas de INSS e IRRF'!$H$10), (I47*'Tabelas de INSS e IRRF'!$I$10)-'Tabelas de INSS e IRRF'!$J$10,
IF(AND(I47&gt;='Tabelas de INSS e IRRF'!$G$11, I47&lt;='Tabelas de INSS e IRRF'!$H$11), (I47*'Tabelas de INSS e IRRF'!$I$11)-'Tabelas de INSS e IRRF'!$J$11,
IF(AND(I47&gt;='Tabelas de INSS e IRRF'!$G$12, I47&lt;='Tabelas de INSS e IRRF'!$H$12), (I47*'Tabelas de INSS e IRRF'!$I$12)-'Tabelas de INSS e IRRF'!$J$12,
IF(I47&gt;='Tabelas de INSS e IRRF'!$G$13, (I47*'Tabelas de INSS e IRRF'!$I$13)-'Tabelas de INSS e IRRF'!$J$13,
0))))-MAX(0,978.62-0.133145*D47))</f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f t="shared" si="1"/>
        <v>0</v>
      </c>
    </row>
    <row r="48" spans="1:16" ht="12.75" customHeight="1">
      <c r="A48" s="27"/>
      <c r="B48" s="27"/>
      <c r="C48" s="28"/>
      <c r="D48" s="27"/>
      <c r="E48" s="40"/>
      <c r="F48" s="40"/>
      <c r="G48" s="40"/>
      <c r="H48" s="25">
        <f t="array" ref="H48">IF(D48 &lt;= 'Tabelas de INSS e IRRF'!$C$12,
    (D48 * INDEX('Tabelas de INSS e IRRF'!$D$8:$D$12, MATCH(D48, 'Tabelas de INSS e IRRF'!$B$8:$B$12, 1))) - INDEX('Tabelas de INSS e IRRF'!$E$8:$E$12, MATCH(D48, 'Tabelas de INSS e IRRF'!$B$8:$B$12, 1)),
    ('Tabelas de INSS e IRRF'!$C$12 *'Tabelas de INSS e IRRF'!$D$12) -'Tabelas de INSS e IRRF'!$E$12
)</f>
        <v>0</v>
      </c>
      <c r="I48" s="39">
        <f>'Folha de Pagamento'!$D48-'Folha de Pagamento'!$H48-(('Folha de Pagamento'!C48)*'Tabelas de INSS e IRRF'!$L$9)</f>
        <v>0</v>
      </c>
      <c r="J48" s="39">
        <f>MAX(0,IF(AND(I48&gt;='Tabelas de INSS e IRRF'!$H$9, I48&lt;='Tabelas de INSS e IRRF'!$H$10), (I48*'Tabelas de INSS e IRRF'!$I$10)-'Tabelas de INSS e IRRF'!$J$10,
IF(AND(I48&gt;='Tabelas de INSS e IRRF'!$G$11, I48&lt;='Tabelas de INSS e IRRF'!$H$11), (I48*'Tabelas de INSS e IRRF'!$I$11)-'Tabelas de INSS e IRRF'!$J$11,
IF(AND(I48&gt;='Tabelas de INSS e IRRF'!$G$12, I48&lt;='Tabelas de INSS e IRRF'!$H$12), (I48*'Tabelas de INSS e IRRF'!$I$12)-'Tabelas de INSS e IRRF'!$J$12,
IF(I48&gt;='Tabelas de INSS e IRRF'!$G$13, (I48*'Tabelas de INSS e IRRF'!$I$13)-'Tabelas de INSS e IRRF'!$J$13,
0))))-MAX(0,978.62-0.133145*D48))</f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f t="shared" si="1"/>
        <v>0</v>
      </c>
    </row>
    <row r="49" spans="1:16" ht="12.75" customHeight="1">
      <c r="A49" s="29"/>
      <c r="B49" s="29"/>
      <c r="C49" s="30"/>
      <c r="D49" s="29"/>
      <c r="E49" s="40"/>
      <c r="F49" s="40"/>
      <c r="G49" s="40"/>
      <c r="H49" s="25">
        <f t="array" ref="H49">IF(D49 &lt;= 'Tabelas de INSS e IRRF'!$C$12,
    (D49 * INDEX('Tabelas de INSS e IRRF'!$D$8:$D$12, MATCH(D49, 'Tabelas de INSS e IRRF'!$B$8:$B$12, 1))) - INDEX('Tabelas de INSS e IRRF'!$E$8:$E$12, MATCH(D49, 'Tabelas de INSS e IRRF'!$B$8:$B$12, 1)),
    ('Tabelas de INSS e IRRF'!$C$12 *'Tabelas de INSS e IRRF'!$D$12) -'Tabelas de INSS e IRRF'!$E$12
)</f>
        <v>0</v>
      </c>
      <c r="I49" s="39">
        <f>'Folha de Pagamento'!$D49-'Folha de Pagamento'!$H49-(('Folha de Pagamento'!C49)*'Tabelas de INSS e IRRF'!$L$9)</f>
        <v>0</v>
      </c>
      <c r="J49" s="39">
        <f>MAX(0,IF(AND(I49&gt;='Tabelas de INSS e IRRF'!$H$9, I49&lt;='Tabelas de INSS e IRRF'!$H$10), (I49*'Tabelas de INSS e IRRF'!$I$10)-'Tabelas de INSS e IRRF'!$J$10,
IF(AND(I49&gt;='Tabelas de INSS e IRRF'!$G$11, I49&lt;='Tabelas de INSS e IRRF'!$H$11), (I49*'Tabelas de INSS e IRRF'!$I$11)-'Tabelas de INSS e IRRF'!$J$11,
IF(AND(I49&gt;='Tabelas de INSS e IRRF'!$G$12, I49&lt;='Tabelas de INSS e IRRF'!$H$12), (I49*'Tabelas de INSS e IRRF'!$I$12)-'Tabelas de INSS e IRRF'!$J$12,
IF(I49&gt;='Tabelas de INSS e IRRF'!$G$13, (I49*'Tabelas de INSS e IRRF'!$I$13)-'Tabelas de INSS e IRRF'!$J$13,
0))))-MAX(0,978.62-0.133145*D49))</f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f t="shared" si="1"/>
        <v>0</v>
      </c>
    </row>
    <row r="50" spans="1:16" ht="12.75" customHeight="1">
      <c r="A50" s="27"/>
      <c r="B50" s="27"/>
      <c r="C50" s="28"/>
      <c r="D50" s="27"/>
      <c r="E50" s="40"/>
      <c r="F50" s="40"/>
      <c r="G50" s="40"/>
      <c r="H50" s="25">
        <f t="array" ref="H50">IF(D50 &lt;= 'Tabelas de INSS e IRRF'!$C$12,
    (D50 * INDEX('Tabelas de INSS e IRRF'!$D$8:$D$12, MATCH(D50, 'Tabelas de INSS e IRRF'!$B$8:$B$12, 1))) - INDEX('Tabelas de INSS e IRRF'!$E$8:$E$12, MATCH(D50, 'Tabelas de INSS e IRRF'!$B$8:$B$12, 1)),
    ('Tabelas de INSS e IRRF'!$C$12 *'Tabelas de INSS e IRRF'!$D$12) -'Tabelas de INSS e IRRF'!$E$12
)</f>
        <v>0</v>
      </c>
      <c r="I50" s="39">
        <f>'Folha de Pagamento'!$D50-'Folha de Pagamento'!$H50-(('Folha de Pagamento'!C50)*'Tabelas de INSS e IRRF'!$L$9)</f>
        <v>0</v>
      </c>
      <c r="J50" s="39">
        <f>MAX(0,IF(AND(I50&gt;='Tabelas de INSS e IRRF'!$H$9, I50&lt;='Tabelas de INSS e IRRF'!$H$10), (I50*'Tabelas de INSS e IRRF'!$I$10)-'Tabelas de INSS e IRRF'!$J$10,
IF(AND(I50&gt;='Tabelas de INSS e IRRF'!$G$11, I50&lt;='Tabelas de INSS e IRRF'!$H$11), (I50*'Tabelas de INSS e IRRF'!$I$11)-'Tabelas de INSS e IRRF'!$J$11,
IF(AND(I50&gt;='Tabelas de INSS e IRRF'!$G$12, I50&lt;='Tabelas de INSS e IRRF'!$H$12), (I50*'Tabelas de INSS e IRRF'!$I$12)-'Tabelas de INSS e IRRF'!$J$12,
IF(I50&gt;='Tabelas de INSS e IRRF'!$G$13, (I50*'Tabelas de INSS e IRRF'!$I$13)-'Tabelas de INSS e IRRF'!$J$13,
0))))-MAX(0,978.62-0.133145*D50))</f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f t="shared" si="1"/>
        <v>0</v>
      </c>
    </row>
    <row r="51" spans="1:16" ht="12.75" customHeight="1">
      <c r="A51" s="29"/>
      <c r="B51" s="29"/>
      <c r="C51" s="30"/>
      <c r="D51" s="29"/>
      <c r="E51" s="40"/>
      <c r="F51" s="40"/>
      <c r="G51" s="40"/>
      <c r="H51" s="25">
        <f t="array" ref="H51">IF(D51 &lt;= 'Tabelas de INSS e IRRF'!$C$12,
    (D51 * INDEX('Tabelas de INSS e IRRF'!$D$8:$D$12, MATCH(D51, 'Tabelas de INSS e IRRF'!$B$8:$B$12, 1))) - INDEX('Tabelas de INSS e IRRF'!$E$8:$E$12, MATCH(D51, 'Tabelas de INSS e IRRF'!$B$8:$B$12, 1)),
    ('Tabelas de INSS e IRRF'!$C$12 *'Tabelas de INSS e IRRF'!$D$12) -'Tabelas de INSS e IRRF'!$E$12
)</f>
        <v>0</v>
      </c>
      <c r="I51" s="39">
        <f>'Folha de Pagamento'!$D51-'Folha de Pagamento'!$H51-(('Folha de Pagamento'!C51)*'Tabelas de INSS e IRRF'!$L$9)</f>
        <v>0</v>
      </c>
      <c r="J51" s="39">
        <f>MAX(0,IF(AND(I51&gt;='Tabelas de INSS e IRRF'!$H$9, I51&lt;='Tabelas de INSS e IRRF'!$H$10), (I51*'Tabelas de INSS e IRRF'!$I$10)-'Tabelas de INSS e IRRF'!$J$10,
IF(AND(I51&gt;='Tabelas de INSS e IRRF'!$G$11, I51&lt;='Tabelas de INSS e IRRF'!$H$11), (I51*'Tabelas de INSS e IRRF'!$I$11)-'Tabelas de INSS e IRRF'!$J$11,
IF(AND(I51&gt;='Tabelas de INSS e IRRF'!$G$12, I51&lt;='Tabelas de INSS e IRRF'!$H$12), (I51*'Tabelas de INSS e IRRF'!$I$12)-'Tabelas de INSS e IRRF'!$J$12,
IF(I51&gt;='Tabelas de INSS e IRRF'!$G$13, (I51*'Tabelas de INSS e IRRF'!$I$13)-'Tabelas de INSS e IRRF'!$J$13,
0))))-MAX(0,978.62-0.133145*D51))</f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f t="shared" si="1"/>
        <v>0</v>
      </c>
    </row>
    <row r="52" spans="1:16" ht="12.75" customHeight="1">
      <c r="A52" s="27"/>
      <c r="B52" s="27"/>
      <c r="C52" s="28"/>
      <c r="D52" s="27"/>
      <c r="E52" s="40"/>
      <c r="F52" s="40"/>
      <c r="G52" s="40"/>
      <c r="H52" s="25">
        <f t="array" ref="H52">IF(D52 &lt;= 'Tabelas de INSS e IRRF'!$C$12,
    (D52 * INDEX('Tabelas de INSS e IRRF'!$D$8:$D$12, MATCH(D52, 'Tabelas de INSS e IRRF'!$B$8:$B$12, 1))) - INDEX('Tabelas de INSS e IRRF'!$E$8:$E$12, MATCH(D52, 'Tabelas de INSS e IRRF'!$B$8:$B$12, 1)),
    ('Tabelas de INSS e IRRF'!$C$12 *'Tabelas de INSS e IRRF'!$D$12) -'Tabelas de INSS e IRRF'!$E$12
)</f>
        <v>0</v>
      </c>
      <c r="I52" s="39">
        <f>'Folha de Pagamento'!$D52-'Folha de Pagamento'!$H52-(('Folha de Pagamento'!C52)*'Tabelas de INSS e IRRF'!$L$9)</f>
        <v>0</v>
      </c>
      <c r="J52" s="39">
        <f>MAX(0,IF(AND(I52&gt;='Tabelas de INSS e IRRF'!$H$9, I52&lt;='Tabelas de INSS e IRRF'!$H$10), (I52*'Tabelas de INSS e IRRF'!$I$10)-'Tabelas de INSS e IRRF'!$J$10,
IF(AND(I52&gt;='Tabelas de INSS e IRRF'!$G$11, I52&lt;='Tabelas de INSS e IRRF'!$H$11), (I52*'Tabelas de INSS e IRRF'!$I$11)-'Tabelas de INSS e IRRF'!$J$11,
IF(AND(I52&gt;='Tabelas de INSS e IRRF'!$G$12, I52&lt;='Tabelas de INSS e IRRF'!$H$12), (I52*'Tabelas de INSS e IRRF'!$I$12)-'Tabelas de INSS e IRRF'!$J$12,
IF(I52&gt;='Tabelas de INSS e IRRF'!$G$13, (I52*'Tabelas de INSS e IRRF'!$I$13)-'Tabelas de INSS e IRRF'!$J$13,
0))))-MAX(0,978.62-0.133145*D52))</f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f t="shared" si="1"/>
        <v>0</v>
      </c>
    </row>
    <row r="53" spans="1:16" ht="12.75" customHeight="1">
      <c r="A53" s="29"/>
      <c r="B53" s="29"/>
      <c r="C53" s="30"/>
      <c r="D53" s="29"/>
      <c r="E53" s="40"/>
      <c r="F53" s="40"/>
      <c r="G53" s="40"/>
      <c r="H53" s="25">
        <f t="array" ref="H53">IF(D53 &lt;= 'Tabelas de INSS e IRRF'!$C$12,
    (D53 * INDEX('Tabelas de INSS e IRRF'!$D$8:$D$12, MATCH(D53, 'Tabelas de INSS e IRRF'!$B$8:$B$12, 1))) - INDEX('Tabelas de INSS e IRRF'!$E$8:$E$12, MATCH(D53, 'Tabelas de INSS e IRRF'!$B$8:$B$12, 1)),
    ('Tabelas de INSS e IRRF'!$C$12 *'Tabelas de INSS e IRRF'!$D$12) -'Tabelas de INSS e IRRF'!$E$12
)</f>
        <v>0</v>
      </c>
      <c r="I53" s="39">
        <f>'Folha de Pagamento'!$D53-'Folha de Pagamento'!$H53-(('Folha de Pagamento'!C53)*'Tabelas de INSS e IRRF'!$L$9)</f>
        <v>0</v>
      </c>
      <c r="J53" s="39">
        <f>MAX(0,IF(AND(I53&gt;='Tabelas de INSS e IRRF'!$H$9, I53&lt;='Tabelas de INSS e IRRF'!$H$10), (I53*'Tabelas de INSS e IRRF'!$I$10)-'Tabelas de INSS e IRRF'!$J$10,
IF(AND(I53&gt;='Tabelas de INSS e IRRF'!$G$11, I53&lt;='Tabelas de INSS e IRRF'!$H$11), (I53*'Tabelas de INSS e IRRF'!$I$11)-'Tabelas de INSS e IRRF'!$J$11,
IF(AND(I53&gt;='Tabelas de INSS e IRRF'!$G$12, I53&lt;='Tabelas de INSS e IRRF'!$H$12), (I53*'Tabelas de INSS e IRRF'!$I$12)-'Tabelas de INSS e IRRF'!$J$12,
IF(I53&gt;='Tabelas de INSS e IRRF'!$G$13, (I53*'Tabelas de INSS e IRRF'!$I$13)-'Tabelas de INSS e IRRF'!$J$13,
0))))-MAX(0,978.62-0.133145*D53))</f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f t="shared" si="1"/>
        <v>0</v>
      </c>
    </row>
    <row r="54" spans="1:16" ht="12.75" customHeight="1">
      <c r="A54" s="27"/>
      <c r="B54" s="27"/>
      <c r="C54" s="28"/>
      <c r="D54" s="27"/>
      <c r="E54" s="40"/>
      <c r="F54" s="40"/>
      <c r="G54" s="40"/>
      <c r="H54" s="25">
        <f t="array" ref="H54">IF(D54 &lt;= 'Tabelas de INSS e IRRF'!$C$12,
    (D54 * INDEX('Tabelas de INSS e IRRF'!$D$8:$D$12, MATCH(D54, 'Tabelas de INSS e IRRF'!$B$8:$B$12, 1))) - INDEX('Tabelas de INSS e IRRF'!$E$8:$E$12, MATCH(D54, 'Tabelas de INSS e IRRF'!$B$8:$B$12, 1)),
    ('Tabelas de INSS e IRRF'!$C$12 *'Tabelas de INSS e IRRF'!$D$12) -'Tabelas de INSS e IRRF'!$E$12
)</f>
        <v>0</v>
      </c>
      <c r="I54" s="39">
        <f>'Folha de Pagamento'!$D54-'Folha de Pagamento'!$H54-(('Folha de Pagamento'!C54)*'Tabelas de INSS e IRRF'!$L$9)</f>
        <v>0</v>
      </c>
      <c r="J54" s="39">
        <f>MAX(0,IF(AND(I54&gt;='Tabelas de INSS e IRRF'!$H$9, I54&lt;='Tabelas de INSS e IRRF'!$H$10), (I54*'Tabelas de INSS e IRRF'!$I$10)-'Tabelas de INSS e IRRF'!$J$10,
IF(AND(I54&gt;='Tabelas de INSS e IRRF'!$G$11, I54&lt;='Tabelas de INSS e IRRF'!$H$11), (I54*'Tabelas de INSS e IRRF'!$I$11)-'Tabelas de INSS e IRRF'!$J$11,
IF(AND(I54&gt;='Tabelas de INSS e IRRF'!$G$12, I54&lt;='Tabelas de INSS e IRRF'!$H$12), (I54*'Tabelas de INSS e IRRF'!$I$12)-'Tabelas de INSS e IRRF'!$J$12,
IF(I54&gt;='Tabelas de INSS e IRRF'!$G$13, (I54*'Tabelas de INSS e IRRF'!$I$13)-'Tabelas de INSS e IRRF'!$J$13,
0))))-MAX(0,978.62-0.133145*D54))</f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f t="shared" si="1"/>
        <v>0</v>
      </c>
    </row>
    <row r="55" spans="1:16" ht="12.75" customHeight="1">
      <c r="A55" s="29"/>
      <c r="B55" s="29"/>
      <c r="C55" s="30"/>
      <c r="D55" s="29"/>
      <c r="E55" s="40"/>
      <c r="F55" s="40"/>
      <c r="G55" s="40"/>
      <c r="H55" s="25">
        <f t="array" ref="H55">IF(D55 &lt;= 'Tabelas de INSS e IRRF'!$C$12,
    (D55 * INDEX('Tabelas de INSS e IRRF'!$D$8:$D$12, MATCH(D55, 'Tabelas de INSS e IRRF'!$B$8:$B$12, 1))) - INDEX('Tabelas de INSS e IRRF'!$E$8:$E$12, MATCH(D55, 'Tabelas de INSS e IRRF'!$B$8:$B$12, 1)),
    ('Tabelas de INSS e IRRF'!$C$12 *'Tabelas de INSS e IRRF'!$D$12) -'Tabelas de INSS e IRRF'!$E$12
)</f>
        <v>0</v>
      </c>
      <c r="I55" s="39">
        <f>'Folha de Pagamento'!$D55-'Folha de Pagamento'!$H55-(('Folha de Pagamento'!C55)*'Tabelas de INSS e IRRF'!$L$9)</f>
        <v>0</v>
      </c>
      <c r="J55" s="39">
        <f>MAX(0,IF(AND(I55&gt;='Tabelas de INSS e IRRF'!$H$9, I55&lt;='Tabelas de INSS e IRRF'!$H$10), (I55*'Tabelas de INSS e IRRF'!$I$10)-'Tabelas de INSS e IRRF'!$J$10,
IF(AND(I55&gt;='Tabelas de INSS e IRRF'!$G$11, I55&lt;='Tabelas de INSS e IRRF'!$H$11), (I55*'Tabelas de INSS e IRRF'!$I$11)-'Tabelas de INSS e IRRF'!$J$11,
IF(AND(I55&gt;='Tabelas de INSS e IRRF'!$G$12, I55&lt;='Tabelas de INSS e IRRF'!$H$12), (I55*'Tabelas de INSS e IRRF'!$I$12)-'Tabelas de INSS e IRRF'!$J$12,
IF(I55&gt;='Tabelas de INSS e IRRF'!$G$13, (I55*'Tabelas de INSS e IRRF'!$I$13)-'Tabelas de INSS e IRRF'!$J$13,
0))))-MAX(0,978.62-0.133145*D55))</f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f t="shared" si="1"/>
        <v>0</v>
      </c>
    </row>
    <row r="56" spans="1:16" ht="12.75" customHeight="1">
      <c r="A56" s="27"/>
      <c r="B56" s="27"/>
      <c r="C56" s="28"/>
      <c r="D56" s="27"/>
      <c r="E56" s="40"/>
      <c r="F56" s="40"/>
      <c r="G56" s="40"/>
      <c r="H56" s="25">
        <f t="array" ref="H56">IF(D56 &lt;= 'Tabelas de INSS e IRRF'!$C$12,
    (D56 * INDEX('Tabelas de INSS e IRRF'!$D$8:$D$12, MATCH(D56, 'Tabelas de INSS e IRRF'!$B$8:$B$12, 1))) - INDEX('Tabelas de INSS e IRRF'!$E$8:$E$12, MATCH(D56, 'Tabelas de INSS e IRRF'!$B$8:$B$12, 1)),
    ('Tabelas de INSS e IRRF'!$C$12 *'Tabelas de INSS e IRRF'!$D$12) -'Tabelas de INSS e IRRF'!$E$12
)</f>
        <v>0</v>
      </c>
      <c r="I56" s="39">
        <f>'Folha de Pagamento'!$D56-'Folha de Pagamento'!$H56-(('Folha de Pagamento'!C56)*'Tabelas de INSS e IRRF'!$L$9)</f>
        <v>0</v>
      </c>
      <c r="J56" s="39">
        <f>MAX(0,IF(AND(I56&gt;='Tabelas de INSS e IRRF'!$H$9, I56&lt;='Tabelas de INSS e IRRF'!$H$10), (I56*'Tabelas de INSS e IRRF'!$I$10)-'Tabelas de INSS e IRRF'!$J$10,
IF(AND(I56&gt;='Tabelas de INSS e IRRF'!$G$11, I56&lt;='Tabelas de INSS e IRRF'!$H$11), (I56*'Tabelas de INSS e IRRF'!$I$11)-'Tabelas de INSS e IRRF'!$J$11,
IF(AND(I56&gt;='Tabelas de INSS e IRRF'!$G$12, I56&lt;='Tabelas de INSS e IRRF'!$H$12), (I56*'Tabelas de INSS e IRRF'!$I$12)-'Tabelas de INSS e IRRF'!$J$12,
IF(I56&gt;='Tabelas de INSS e IRRF'!$G$13, (I56*'Tabelas de INSS e IRRF'!$I$13)-'Tabelas de INSS e IRRF'!$J$13,
0))))-MAX(0,978.62-0.133145*D56))</f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f t="shared" si="1"/>
        <v>0</v>
      </c>
    </row>
    <row r="57" spans="1:16" ht="12.75" customHeight="1">
      <c r="A57" s="29"/>
      <c r="B57" s="29"/>
      <c r="C57" s="30"/>
      <c r="D57" s="29"/>
      <c r="E57" s="40"/>
      <c r="F57" s="40"/>
      <c r="G57" s="40"/>
      <c r="H57" s="25">
        <f t="array" ref="H57">IF(D57 &lt;= 'Tabelas de INSS e IRRF'!$C$12,
    (D57 * INDEX('Tabelas de INSS e IRRF'!$D$8:$D$12, MATCH(D57, 'Tabelas de INSS e IRRF'!$B$8:$B$12, 1))) - INDEX('Tabelas de INSS e IRRF'!$E$8:$E$12, MATCH(D57, 'Tabelas de INSS e IRRF'!$B$8:$B$12, 1)),
    ('Tabelas de INSS e IRRF'!$C$12 *'Tabelas de INSS e IRRF'!$D$12) -'Tabelas de INSS e IRRF'!$E$12
)</f>
        <v>0</v>
      </c>
      <c r="I57" s="39">
        <f>'Folha de Pagamento'!$D57-'Folha de Pagamento'!$H57-(('Folha de Pagamento'!C57)*'Tabelas de INSS e IRRF'!$L$9)</f>
        <v>0</v>
      </c>
      <c r="J57" s="39">
        <f>MAX(0,IF(AND(I57&gt;='Tabelas de INSS e IRRF'!$H$9, I57&lt;='Tabelas de INSS e IRRF'!$H$10), (I57*'Tabelas de INSS e IRRF'!$I$10)-'Tabelas de INSS e IRRF'!$J$10,
IF(AND(I57&gt;='Tabelas de INSS e IRRF'!$G$11, I57&lt;='Tabelas de INSS e IRRF'!$H$11), (I57*'Tabelas de INSS e IRRF'!$I$11)-'Tabelas de INSS e IRRF'!$J$11,
IF(AND(I57&gt;='Tabelas de INSS e IRRF'!$G$12, I57&lt;='Tabelas de INSS e IRRF'!$H$12), (I57*'Tabelas de INSS e IRRF'!$I$12)-'Tabelas de INSS e IRRF'!$J$12,
IF(I57&gt;='Tabelas de INSS e IRRF'!$G$13, (I57*'Tabelas de INSS e IRRF'!$I$13)-'Tabelas de INSS e IRRF'!$J$13,
0))))-MAX(0,978.62-0.133145*D57))</f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f t="shared" si="1"/>
        <v>0</v>
      </c>
    </row>
    <row r="58" spans="1:16" ht="12.75" customHeight="1">
      <c r="A58" s="27"/>
      <c r="B58" s="27"/>
      <c r="C58" s="28"/>
      <c r="D58" s="27"/>
      <c r="E58" s="40"/>
      <c r="F58" s="40"/>
      <c r="G58" s="40"/>
      <c r="H58" s="25">
        <f t="array" ref="H58">IF(D58 &lt;= 'Tabelas de INSS e IRRF'!$C$12,
    (D58 * INDEX('Tabelas de INSS e IRRF'!$D$8:$D$12, MATCH(D58, 'Tabelas de INSS e IRRF'!$B$8:$B$12, 1))) - INDEX('Tabelas de INSS e IRRF'!$E$8:$E$12, MATCH(D58, 'Tabelas de INSS e IRRF'!$B$8:$B$12, 1)),
    ('Tabelas de INSS e IRRF'!$C$12 *'Tabelas de INSS e IRRF'!$D$12) -'Tabelas de INSS e IRRF'!$E$12
)</f>
        <v>0</v>
      </c>
      <c r="I58" s="39">
        <f>'Folha de Pagamento'!$D58-'Folha de Pagamento'!$H58-(('Folha de Pagamento'!C58)*'Tabelas de INSS e IRRF'!$L$9)</f>
        <v>0</v>
      </c>
      <c r="J58" s="39">
        <f>MAX(0,IF(AND(I58&gt;='Tabelas de INSS e IRRF'!$H$9, I58&lt;='Tabelas de INSS e IRRF'!$H$10), (I58*'Tabelas de INSS e IRRF'!$I$10)-'Tabelas de INSS e IRRF'!$J$10,
IF(AND(I58&gt;='Tabelas de INSS e IRRF'!$G$11, I58&lt;='Tabelas de INSS e IRRF'!$H$11), (I58*'Tabelas de INSS e IRRF'!$I$11)-'Tabelas de INSS e IRRF'!$J$11,
IF(AND(I58&gt;='Tabelas de INSS e IRRF'!$G$12, I58&lt;='Tabelas de INSS e IRRF'!$H$12), (I58*'Tabelas de INSS e IRRF'!$I$12)-'Tabelas de INSS e IRRF'!$J$12,
IF(I58&gt;='Tabelas de INSS e IRRF'!$G$13, (I58*'Tabelas de INSS e IRRF'!$I$13)-'Tabelas de INSS e IRRF'!$J$13,
0))))-MAX(0,978.62-0.133145*D58))</f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f t="shared" si="1"/>
        <v>0</v>
      </c>
    </row>
    <row r="59" spans="1:16" ht="12.75" customHeight="1">
      <c r="A59" s="29"/>
      <c r="B59" s="29"/>
      <c r="C59" s="30"/>
      <c r="D59" s="29"/>
      <c r="E59" s="40"/>
      <c r="F59" s="40"/>
      <c r="G59" s="40"/>
      <c r="H59" s="25">
        <f t="array" ref="H59">IF(D59 &lt;= 'Tabelas de INSS e IRRF'!$C$12,
    (D59 * INDEX('Tabelas de INSS e IRRF'!$D$8:$D$12, MATCH(D59, 'Tabelas de INSS e IRRF'!$B$8:$B$12, 1))) - INDEX('Tabelas de INSS e IRRF'!$E$8:$E$12, MATCH(D59, 'Tabelas de INSS e IRRF'!$B$8:$B$12, 1)),
    ('Tabelas de INSS e IRRF'!$C$12 *'Tabelas de INSS e IRRF'!$D$12) -'Tabelas de INSS e IRRF'!$E$12
)</f>
        <v>0</v>
      </c>
      <c r="I59" s="39">
        <f>'Folha de Pagamento'!$D59-'Folha de Pagamento'!$H59-(('Folha de Pagamento'!C59)*'Tabelas de INSS e IRRF'!$L$9)</f>
        <v>0</v>
      </c>
      <c r="J59" s="39">
        <f>MAX(0,IF(AND(I59&gt;='Tabelas de INSS e IRRF'!$H$9, I59&lt;='Tabelas de INSS e IRRF'!$H$10), (I59*'Tabelas de INSS e IRRF'!$I$10)-'Tabelas de INSS e IRRF'!$J$10,
IF(AND(I59&gt;='Tabelas de INSS e IRRF'!$G$11, I59&lt;='Tabelas de INSS e IRRF'!$H$11), (I59*'Tabelas de INSS e IRRF'!$I$11)-'Tabelas de INSS e IRRF'!$J$11,
IF(AND(I59&gt;='Tabelas de INSS e IRRF'!$G$12, I59&lt;='Tabelas de INSS e IRRF'!$H$12), (I59*'Tabelas de INSS e IRRF'!$I$12)-'Tabelas de INSS e IRRF'!$J$12,
IF(I59&gt;='Tabelas de INSS e IRRF'!$G$13, (I59*'Tabelas de INSS e IRRF'!$I$13)-'Tabelas de INSS e IRRF'!$J$13,
0))))-MAX(0,978.62-0.133145*D59))</f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f t="shared" si="1"/>
        <v>0</v>
      </c>
    </row>
    <row r="60" spans="1:16" ht="12.75" customHeight="1">
      <c r="A60" s="27"/>
      <c r="B60" s="27"/>
      <c r="C60" s="28"/>
      <c r="D60" s="27"/>
      <c r="E60" s="40"/>
      <c r="F60" s="40"/>
      <c r="G60" s="40"/>
      <c r="H60" s="25">
        <f t="array" ref="H60">IF(D60 &lt;= 'Tabelas de INSS e IRRF'!$C$12,
    (D60 * INDEX('Tabelas de INSS e IRRF'!$D$8:$D$12, MATCH(D60, 'Tabelas de INSS e IRRF'!$B$8:$B$12, 1))) - INDEX('Tabelas de INSS e IRRF'!$E$8:$E$12, MATCH(D60, 'Tabelas de INSS e IRRF'!$B$8:$B$12, 1)),
    ('Tabelas de INSS e IRRF'!$C$12 *'Tabelas de INSS e IRRF'!$D$12) -'Tabelas de INSS e IRRF'!$E$12
)</f>
        <v>0</v>
      </c>
      <c r="I60" s="39">
        <f>'Folha de Pagamento'!$D60-'Folha de Pagamento'!$H60-(('Folha de Pagamento'!C60)*'Tabelas de INSS e IRRF'!$L$9)</f>
        <v>0</v>
      </c>
      <c r="J60" s="39">
        <f>MAX(0,IF(AND(I60&gt;='Tabelas de INSS e IRRF'!$H$9, I60&lt;='Tabelas de INSS e IRRF'!$H$10), (I60*'Tabelas de INSS e IRRF'!$I$10)-'Tabelas de INSS e IRRF'!$J$10,
IF(AND(I60&gt;='Tabelas de INSS e IRRF'!$G$11, I60&lt;='Tabelas de INSS e IRRF'!$H$11), (I60*'Tabelas de INSS e IRRF'!$I$11)-'Tabelas de INSS e IRRF'!$J$11,
IF(AND(I60&gt;='Tabelas de INSS e IRRF'!$G$12, I60&lt;='Tabelas de INSS e IRRF'!$H$12), (I60*'Tabelas de INSS e IRRF'!$I$12)-'Tabelas de INSS e IRRF'!$J$12,
IF(I60&gt;='Tabelas de INSS e IRRF'!$G$13, (I60*'Tabelas de INSS e IRRF'!$I$13)-'Tabelas de INSS e IRRF'!$J$13,
0))))-MAX(0,978.62-0.133145*D60))</f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f t="shared" si="1"/>
        <v>0</v>
      </c>
    </row>
    <row r="61" spans="1:16" ht="12.75" customHeight="1">
      <c r="A61" s="29"/>
      <c r="B61" s="29"/>
      <c r="C61" s="30"/>
      <c r="D61" s="29"/>
      <c r="E61" s="40"/>
      <c r="F61" s="40"/>
      <c r="G61" s="40"/>
      <c r="H61" s="25">
        <f t="array" ref="H61">IF(D61 &lt;= 'Tabelas de INSS e IRRF'!$C$12,
    (D61 * INDEX('Tabelas de INSS e IRRF'!$D$8:$D$12, MATCH(D61, 'Tabelas de INSS e IRRF'!$B$8:$B$12, 1))) - INDEX('Tabelas de INSS e IRRF'!$E$8:$E$12, MATCH(D61, 'Tabelas de INSS e IRRF'!$B$8:$B$12, 1)),
    ('Tabelas de INSS e IRRF'!$C$12 *'Tabelas de INSS e IRRF'!$D$12) -'Tabelas de INSS e IRRF'!$E$12
)</f>
        <v>0</v>
      </c>
      <c r="I61" s="39">
        <f>'Folha de Pagamento'!$D61-'Folha de Pagamento'!$H61-(('Folha de Pagamento'!C61)*'Tabelas de INSS e IRRF'!$L$9)</f>
        <v>0</v>
      </c>
      <c r="J61" s="39">
        <f>MAX(0,IF(AND(I61&gt;='Tabelas de INSS e IRRF'!$H$9, I61&lt;='Tabelas de INSS e IRRF'!$H$10), (I61*'Tabelas de INSS e IRRF'!$I$10)-'Tabelas de INSS e IRRF'!$J$10,
IF(AND(I61&gt;='Tabelas de INSS e IRRF'!$G$11, I61&lt;='Tabelas de INSS e IRRF'!$H$11), (I61*'Tabelas de INSS e IRRF'!$I$11)-'Tabelas de INSS e IRRF'!$J$11,
IF(AND(I61&gt;='Tabelas de INSS e IRRF'!$G$12, I61&lt;='Tabelas de INSS e IRRF'!$H$12), (I61*'Tabelas de INSS e IRRF'!$I$12)-'Tabelas de INSS e IRRF'!$J$12,
IF(I61&gt;='Tabelas de INSS e IRRF'!$G$13, (I61*'Tabelas de INSS e IRRF'!$I$13)-'Tabelas de INSS e IRRF'!$J$13,
0))))-MAX(0,978.62-0.133145*D61))</f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f t="shared" si="1"/>
        <v>0</v>
      </c>
    </row>
    <row r="62" spans="1:16" ht="12.75" customHeight="1">
      <c r="A62" s="27"/>
      <c r="B62" s="27"/>
      <c r="C62" s="28"/>
      <c r="D62" s="27"/>
      <c r="E62" s="40"/>
      <c r="F62" s="40"/>
      <c r="G62" s="40"/>
      <c r="H62" s="25">
        <f t="array" ref="H62">IF(D62 &lt;= 'Tabelas de INSS e IRRF'!$C$12,
    (D62 * INDEX('Tabelas de INSS e IRRF'!$D$8:$D$12, MATCH(D62, 'Tabelas de INSS e IRRF'!$B$8:$B$12, 1))) - INDEX('Tabelas de INSS e IRRF'!$E$8:$E$12, MATCH(D62, 'Tabelas de INSS e IRRF'!$B$8:$B$12, 1)),
    ('Tabelas de INSS e IRRF'!$C$12 *'Tabelas de INSS e IRRF'!$D$12) -'Tabelas de INSS e IRRF'!$E$12
)</f>
        <v>0</v>
      </c>
      <c r="I62" s="39">
        <f>'Folha de Pagamento'!$D62-'Folha de Pagamento'!$H62-(('Folha de Pagamento'!C62)*'Tabelas de INSS e IRRF'!$L$9)</f>
        <v>0</v>
      </c>
      <c r="J62" s="39">
        <f>MAX(0,IF(AND(I62&gt;='Tabelas de INSS e IRRF'!$H$9, I62&lt;='Tabelas de INSS e IRRF'!$H$10), (I62*'Tabelas de INSS e IRRF'!$I$10)-'Tabelas de INSS e IRRF'!$J$10,
IF(AND(I62&gt;='Tabelas de INSS e IRRF'!$G$11, I62&lt;='Tabelas de INSS e IRRF'!$H$11), (I62*'Tabelas de INSS e IRRF'!$I$11)-'Tabelas de INSS e IRRF'!$J$11,
IF(AND(I62&gt;='Tabelas de INSS e IRRF'!$G$12, I62&lt;='Tabelas de INSS e IRRF'!$H$12), (I62*'Tabelas de INSS e IRRF'!$I$12)-'Tabelas de INSS e IRRF'!$J$12,
IF(I62&gt;='Tabelas de INSS e IRRF'!$G$13, (I62*'Tabelas de INSS e IRRF'!$I$13)-'Tabelas de INSS e IRRF'!$J$13,
0))))-MAX(0,978.62-0.133145*D62))</f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f t="shared" si="1"/>
        <v>0</v>
      </c>
    </row>
    <row r="63" spans="1:16" ht="12.75" customHeight="1">
      <c r="A63" s="29"/>
      <c r="B63" s="29"/>
      <c r="C63" s="30"/>
      <c r="D63" s="29"/>
      <c r="E63" s="40"/>
      <c r="F63" s="40"/>
      <c r="G63" s="40"/>
      <c r="H63" s="25">
        <f t="array" ref="H63">IF(D63 &lt;= 'Tabelas de INSS e IRRF'!$C$12,
    (D63 * INDEX('Tabelas de INSS e IRRF'!$D$8:$D$12, MATCH(D63, 'Tabelas de INSS e IRRF'!$B$8:$B$12, 1))) - INDEX('Tabelas de INSS e IRRF'!$E$8:$E$12, MATCH(D63, 'Tabelas de INSS e IRRF'!$B$8:$B$12, 1)),
    ('Tabelas de INSS e IRRF'!$C$12 *'Tabelas de INSS e IRRF'!$D$12) -'Tabelas de INSS e IRRF'!$E$12
)</f>
        <v>0</v>
      </c>
      <c r="I63" s="39">
        <f>'Folha de Pagamento'!$D63-'Folha de Pagamento'!$H63-(('Folha de Pagamento'!C63)*'Tabelas de INSS e IRRF'!$L$9)</f>
        <v>0</v>
      </c>
      <c r="J63" s="39">
        <f>MAX(0,IF(AND(I63&gt;='Tabelas de INSS e IRRF'!$H$9, I63&lt;='Tabelas de INSS e IRRF'!$H$10), (I63*'Tabelas de INSS e IRRF'!$I$10)-'Tabelas de INSS e IRRF'!$J$10,
IF(AND(I63&gt;='Tabelas de INSS e IRRF'!$G$11, I63&lt;='Tabelas de INSS e IRRF'!$H$11), (I63*'Tabelas de INSS e IRRF'!$I$11)-'Tabelas de INSS e IRRF'!$J$11,
IF(AND(I63&gt;='Tabelas de INSS e IRRF'!$G$12, I63&lt;='Tabelas de INSS e IRRF'!$H$12), (I63*'Tabelas de INSS e IRRF'!$I$12)-'Tabelas de INSS e IRRF'!$J$12,
IF(I63&gt;='Tabelas de INSS e IRRF'!$G$13, (I63*'Tabelas de INSS e IRRF'!$I$13)-'Tabelas de INSS e IRRF'!$J$13,
0))))-MAX(0,978.62-0.133145*D63))</f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f t="shared" si="1"/>
        <v>0</v>
      </c>
    </row>
    <row r="64" spans="1:16" ht="12.75" customHeight="1">
      <c r="A64" s="27"/>
      <c r="B64" s="27"/>
      <c r="C64" s="28"/>
      <c r="D64" s="27"/>
      <c r="E64" s="40"/>
      <c r="F64" s="40"/>
      <c r="G64" s="40"/>
      <c r="H64" s="25">
        <f t="array" ref="H64">IF(D64 &lt;= 'Tabelas de INSS e IRRF'!$C$12,
    (D64 * INDEX('Tabelas de INSS e IRRF'!$D$8:$D$12, MATCH(D64, 'Tabelas de INSS e IRRF'!$B$8:$B$12, 1))) - INDEX('Tabelas de INSS e IRRF'!$E$8:$E$12, MATCH(D64, 'Tabelas de INSS e IRRF'!$B$8:$B$12, 1)),
    ('Tabelas de INSS e IRRF'!$C$12 *'Tabelas de INSS e IRRF'!$D$12) -'Tabelas de INSS e IRRF'!$E$12
)</f>
        <v>0</v>
      </c>
      <c r="I64" s="39">
        <f>'Folha de Pagamento'!$D64-'Folha de Pagamento'!$H64-(('Folha de Pagamento'!C64)*'Tabelas de INSS e IRRF'!$L$9)</f>
        <v>0</v>
      </c>
      <c r="J64" s="39">
        <f>MAX(0,IF(AND(I64&gt;='Tabelas de INSS e IRRF'!$H$9, I64&lt;='Tabelas de INSS e IRRF'!$H$10), (I64*'Tabelas de INSS e IRRF'!$I$10)-'Tabelas de INSS e IRRF'!$J$10,
IF(AND(I64&gt;='Tabelas de INSS e IRRF'!$G$11, I64&lt;='Tabelas de INSS e IRRF'!$H$11), (I64*'Tabelas de INSS e IRRF'!$I$11)-'Tabelas de INSS e IRRF'!$J$11,
IF(AND(I64&gt;='Tabelas de INSS e IRRF'!$G$12, I64&lt;='Tabelas de INSS e IRRF'!$H$12), (I64*'Tabelas de INSS e IRRF'!$I$12)-'Tabelas de INSS e IRRF'!$J$12,
IF(I64&gt;='Tabelas de INSS e IRRF'!$G$13, (I64*'Tabelas de INSS e IRRF'!$I$13)-'Tabelas de INSS e IRRF'!$J$13,
0))))-MAX(0,978.62-0.133145*D64))</f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f t="shared" si="1"/>
        <v>0</v>
      </c>
    </row>
    <row r="65" spans="1:16" ht="12.75" customHeight="1">
      <c r="A65" s="29"/>
      <c r="B65" s="29"/>
      <c r="C65" s="30"/>
      <c r="D65" s="29"/>
      <c r="E65" s="40"/>
      <c r="F65" s="40"/>
      <c r="G65" s="40"/>
      <c r="H65" s="25">
        <f t="array" ref="H65">IF(D65 &lt;= 'Tabelas de INSS e IRRF'!$C$12,
    (D65 * INDEX('Tabelas de INSS e IRRF'!$D$8:$D$12, MATCH(D65, 'Tabelas de INSS e IRRF'!$B$8:$B$12, 1))) - INDEX('Tabelas de INSS e IRRF'!$E$8:$E$12, MATCH(D65, 'Tabelas de INSS e IRRF'!$B$8:$B$12, 1)),
    ('Tabelas de INSS e IRRF'!$C$12 *'Tabelas de INSS e IRRF'!$D$12) -'Tabelas de INSS e IRRF'!$E$12
)</f>
        <v>0</v>
      </c>
      <c r="I65" s="39">
        <f>'Folha de Pagamento'!$D65-'Folha de Pagamento'!$H65-(('Folha de Pagamento'!C65)*'Tabelas de INSS e IRRF'!$L$9)</f>
        <v>0</v>
      </c>
      <c r="J65" s="39">
        <f>MAX(0,IF(AND(I65&gt;='Tabelas de INSS e IRRF'!$H$9, I65&lt;='Tabelas de INSS e IRRF'!$H$10), (I65*'Tabelas de INSS e IRRF'!$I$10)-'Tabelas de INSS e IRRF'!$J$10,
IF(AND(I65&gt;='Tabelas de INSS e IRRF'!$G$11, I65&lt;='Tabelas de INSS e IRRF'!$H$11), (I65*'Tabelas de INSS e IRRF'!$I$11)-'Tabelas de INSS e IRRF'!$J$11,
IF(AND(I65&gt;='Tabelas de INSS e IRRF'!$G$12, I65&lt;='Tabelas de INSS e IRRF'!$H$12), (I65*'Tabelas de INSS e IRRF'!$I$12)-'Tabelas de INSS e IRRF'!$J$12,
IF(I65&gt;='Tabelas de INSS e IRRF'!$G$13, (I65*'Tabelas de INSS e IRRF'!$I$13)-'Tabelas de INSS e IRRF'!$J$13,
0))))-MAX(0,978.62-0.133145*D65))</f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f t="shared" si="1"/>
        <v>0</v>
      </c>
    </row>
    <row r="66" spans="1:16" ht="12.75" customHeight="1">
      <c r="A66" s="27"/>
      <c r="B66" s="27"/>
      <c r="C66" s="28"/>
      <c r="D66" s="27"/>
      <c r="E66" s="40"/>
      <c r="F66" s="40"/>
      <c r="G66" s="40"/>
      <c r="H66" s="25">
        <f t="array" ref="H66">IF(D66 &lt;= 'Tabelas de INSS e IRRF'!$C$12,
    (D66 * INDEX('Tabelas de INSS e IRRF'!$D$8:$D$12, MATCH(D66, 'Tabelas de INSS e IRRF'!$B$8:$B$12, 1))) - INDEX('Tabelas de INSS e IRRF'!$E$8:$E$12, MATCH(D66, 'Tabelas de INSS e IRRF'!$B$8:$B$12, 1)),
    ('Tabelas de INSS e IRRF'!$C$12 *'Tabelas de INSS e IRRF'!$D$12) -'Tabelas de INSS e IRRF'!$E$12
)</f>
        <v>0</v>
      </c>
      <c r="I66" s="39">
        <f>'Folha de Pagamento'!$D66-'Folha de Pagamento'!$H66-(('Folha de Pagamento'!C66)*'Tabelas de INSS e IRRF'!$L$9)</f>
        <v>0</v>
      </c>
      <c r="J66" s="39">
        <f>MAX(0,IF(AND(I66&gt;='Tabelas de INSS e IRRF'!$H$9, I66&lt;='Tabelas de INSS e IRRF'!$H$10), (I66*'Tabelas de INSS e IRRF'!$I$10)-'Tabelas de INSS e IRRF'!$J$10,
IF(AND(I66&gt;='Tabelas de INSS e IRRF'!$G$11, I66&lt;='Tabelas de INSS e IRRF'!$H$11), (I66*'Tabelas de INSS e IRRF'!$I$11)-'Tabelas de INSS e IRRF'!$J$11,
IF(AND(I66&gt;='Tabelas de INSS e IRRF'!$G$12, I66&lt;='Tabelas de INSS e IRRF'!$H$12), (I66*'Tabelas de INSS e IRRF'!$I$12)-'Tabelas de INSS e IRRF'!$J$12,
IF(I66&gt;='Tabelas de INSS e IRRF'!$G$13, (I66*'Tabelas de INSS e IRRF'!$I$13)-'Tabelas de INSS e IRRF'!$J$13,
0))))-MAX(0,978.62-0.133145*D66))</f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f t="shared" si="1"/>
        <v>0</v>
      </c>
    </row>
    <row r="67" spans="1:16" ht="12.75" customHeight="1">
      <c r="A67" s="29"/>
      <c r="B67" s="29"/>
      <c r="C67" s="30"/>
      <c r="D67" s="29"/>
      <c r="E67" s="40"/>
      <c r="F67" s="40"/>
      <c r="G67" s="40"/>
      <c r="H67" s="25">
        <f t="array" ref="H67">IF(D67 &lt;= 'Tabelas de INSS e IRRF'!$C$12,
    (D67 * INDEX('Tabelas de INSS e IRRF'!$D$8:$D$12, MATCH(D67, 'Tabelas de INSS e IRRF'!$B$8:$B$12, 1))) - INDEX('Tabelas de INSS e IRRF'!$E$8:$E$12, MATCH(D67, 'Tabelas de INSS e IRRF'!$B$8:$B$12, 1)),
    ('Tabelas de INSS e IRRF'!$C$12 *'Tabelas de INSS e IRRF'!$D$12) -'Tabelas de INSS e IRRF'!$E$12
)</f>
        <v>0</v>
      </c>
      <c r="I67" s="39">
        <f>'Folha de Pagamento'!$D67-'Folha de Pagamento'!$H67-(('Folha de Pagamento'!C67)*'Tabelas de INSS e IRRF'!$L$9)</f>
        <v>0</v>
      </c>
      <c r="J67" s="39">
        <f>MAX(0,IF(AND(I67&gt;='Tabelas de INSS e IRRF'!$H$9, I67&lt;='Tabelas de INSS e IRRF'!$H$10), (I67*'Tabelas de INSS e IRRF'!$I$10)-'Tabelas de INSS e IRRF'!$J$10,
IF(AND(I67&gt;='Tabelas de INSS e IRRF'!$G$11, I67&lt;='Tabelas de INSS e IRRF'!$H$11), (I67*'Tabelas de INSS e IRRF'!$I$11)-'Tabelas de INSS e IRRF'!$J$11,
IF(AND(I67&gt;='Tabelas de INSS e IRRF'!$G$12, I67&lt;='Tabelas de INSS e IRRF'!$H$12), (I67*'Tabelas de INSS e IRRF'!$I$12)-'Tabelas de INSS e IRRF'!$J$12,
IF(I67&gt;='Tabelas de INSS e IRRF'!$G$13, (I67*'Tabelas de INSS e IRRF'!$I$13)-'Tabelas de INSS e IRRF'!$J$13,
0))))-MAX(0,978.62-0.133145*D67))</f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f t="shared" si="1"/>
        <v>0</v>
      </c>
    </row>
    <row r="68" spans="1:16" ht="12.75" customHeight="1">
      <c r="A68" s="27"/>
      <c r="B68" s="27"/>
      <c r="C68" s="28"/>
      <c r="D68" s="27"/>
      <c r="E68" s="40"/>
      <c r="F68" s="40"/>
      <c r="G68" s="40"/>
      <c r="H68" s="25">
        <f t="array" ref="H68">IF(D68 &lt;= 'Tabelas de INSS e IRRF'!$C$12,
    (D68 * INDEX('Tabelas de INSS e IRRF'!$D$8:$D$12, MATCH(D68, 'Tabelas de INSS e IRRF'!$B$8:$B$12, 1))) - INDEX('Tabelas de INSS e IRRF'!$E$8:$E$12, MATCH(D68, 'Tabelas de INSS e IRRF'!$B$8:$B$12, 1)),
    ('Tabelas de INSS e IRRF'!$C$12 *'Tabelas de INSS e IRRF'!$D$12) -'Tabelas de INSS e IRRF'!$E$12
)</f>
        <v>0</v>
      </c>
      <c r="I68" s="39">
        <f>'Folha de Pagamento'!$D68-'Folha de Pagamento'!$H68-(('Folha de Pagamento'!C68)*'Tabelas de INSS e IRRF'!$L$9)</f>
        <v>0</v>
      </c>
      <c r="J68" s="39">
        <f>MAX(0,IF(AND(I68&gt;='Tabelas de INSS e IRRF'!$H$9, I68&lt;='Tabelas de INSS e IRRF'!$H$10), (I68*'Tabelas de INSS e IRRF'!$I$10)-'Tabelas de INSS e IRRF'!$J$10,
IF(AND(I68&gt;='Tabelas de INSS e IRRF'!$G$11, I68&lt;='Tabelas de INSS e IRRF'!$H$11), (I68*'Tabelas de INSS e IRRF'!$I$11)-'Tabelas de INSS e IRRF'!$J$11,
IF(AND(I68&gt;='Tabelas de INSS e IRRF'!$G$12, I68&lt;='Tabelas de INSS e IRRF'!$H$12), (I68*'Tabelas de INSS e IRRF'!$I$12)-'Tabelas de INSS e IRRF'!$J$12,
IF(I68&gt;='Tabelas de INSS e IRRF'!$G$13, (I68*'Tabelas de INSS e IRRF'!$I$13)-'Tabelas de INSS e IRRF'!$J$13,
0))))-MAX(0,978.62-0.133145*D68))</f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f t="shared" ref="P68:P99" si="2">D68-H68-J68+K68+L68-M68-O68-N68</f>
        <v>0</v>
      </c>
    </row>
    <row r="69" spans="1:16" ht="12.75" customHeight="1">
      <c r="A69" s="29"/>
      <c r="B69" s="29"/>
      <c r="C69" s="30"/>
      <c r="D69" s="29"/>
      <c r="E69" s="40"/>
      <c r="F69" s="40"/>
      <c r="G69" s="40"/>
      <c r="H69" s="25">
        <f t="array" ref="H69">IF(D69 &lt;= 'Tabelas de INSS e IRRF'!$C$12,
    (D69 * INDEX('Tabelas de INSS e IRRF'!$D$8:$D$12, MATCH(D69, 'Tabelas de INSS e IRRF'!$B$8:$B$12, 1))) - INDEX('Tabelas de INSS e IRRF'!$E$8:$E$12, MATCH(D69, 'Tabelas de INSS e IRRF'!$B$8:$B$12, 1)),
    ('Tabelas de INSS e IRRF'!$C$12 *'Tabelas de INSS e IRRF'!$D$12) -'Tabelas de INSS e IRRF'!$E$12
)</f>
        <v>0</v>
      </c>
      <c r="I69" s="39">
        <f>'Folha de Pagamento'!$D69-'Folha de Pagamento'!$H69-(('Folha de Pagamento'!C69)*'Tabelas de INSS e IRRF'!$L$9)</f>
        <v>0</v>
      </c>
      <c r="J69" s="39">
        <f>MAX(0,IF(AND(I69&gt;='Tabelas de INSS e IRRF'!$H$9, I69&lt;='Tabelas de INSS e IRRF'!$H$10), (I69*'Tabelas de INSS e IRRF'!$I$10)-'Tabelas de INSS e IRRF'!$J$10,
IF(AND(I69&gt;='Tabelas de INSS e IRRF'!$G$11, I69&lt;='Tabelas de INSS e IRRF'!$H$11), (I69*'Tabelas de INSS e IRRF'!$I$11)-'Tabelas de INSS e IRRF'!$J$11,
IF(AND(I69&gt;='Tabelas de INSS e IRRF'!$G$12, I69&lt;='Tabelas de INSS e IRRF'!$H$12), (I69*'Tabelas de INSS e IRRF'!$I$12)-'Tabelas de INSS e IRRF'!$J$12,
IF(I69&gt;='Tabelas de INSS e IRRF'!$G$13, (I69*'Tabelas de INSS e IRRF'!$I$13)-'Tabelas de INSS e IRRF'!$J$13,
0))))-MAX(0,978.62-0.133145*D69))</f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f t="shared" si="2"/>
        <v>0</v>
      </c>
    </row>
    <row r="70" spans="1:16" ht="12.75" customHeight="1">
      <c r="A70" s="27"/>
      <c r="B70" s="27"/>
      <c r="C70" s="28"/>
      <c r="D70" s="27"/>
      <c r="E70" s="40"/>
      <c r="F70" s="40"/>
      <c r="G70" s="40"/>
      <c r="H70" s="25">
        <f t="array" ref="H70">IF(D70 &lt;= 'Tabelas de INSS e IRRF'!$C$12,
    (D70 * INDEX('Tabelas de INSS e IRRF'!$D$8:$D$12, MATCH(D70, 'Tabelas de INSS e IRRF'!$B$8:$B$12, 1))) - INDEX('Tabelas de INSS e IRRF'!$E$8:$E$12, MATCH(D70, 'Tabelas de INSS e IRRF'!$B$8:$B$12, 1)),
    ('Tabelas de INSS e IRRF'!$C$12 *'Tabelas de INSS e IRRF'!$D$12) -'Tabelas de INSS e IRRF'!$E$12
)</f>
        <v>0</v>
      </c>
      <c r="I70" s="39">
        <f>'Folha de Pagamento'!$D70-'Folha de Pagamento'!$H70-(('Folha de Pagamento'!C70)*'Tabelas de INSS e IRRF'!$L$9)</f>
        <v>0</v>
      </c>
      <c r="J70" s="39">
        <f>MAX(0,IF(AND(I70&gt;='Tabelas de INSS e IRRF'!$H$9, I70&lt;='Tabelas de INSS e IRRF'!$H$10), (I70*'Tabelas de INSS e IRRF'!$I$10)-'Tabelas de INSS e IRRF'!$J$10,
IF(AND(I70&gt;='Tabelas de INSS e IRRF'!$G$11, I70&lt;='Tabelas de INSS e IRRF'!$H$11), (I70*'Tabelas de INSS e IRRF'!$I$11)-'Tabelas de INSS e IRRF'!$J$11,
IF(AND(I70&gt;='Tabelas de INSS e IRRF'!$G$12, I70&lt;='Tabelas de INSS e IRRF'!$H$12), (I70*'Tabelas de INSS e IRRF'!$I$12)-'Tabelas de INSS e IRRF'!$J$12,
IF(I70&gt;='Tabelas de INSS e IRRF'!$G$13, (I70*'Tabelas de INSS e IRRF'!$I$13)-'Tabelas de INSS e IRRF'!$J$13,
0))))-MAX(0,978.62-0.133145*D70))</f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f t="shared" si="2"/>
        <v>0</v>
      </c>
    </row>
    <row r="71" spans="1:16" ht="12.75" customHeight="1">
      <c r="A71" s="29"/>
      <c r="B71" s="29"/>
      <c r="C71" s="30"/>
      <c r="D71" s="29"/>
      <c r="E71" s="40"/>
      <c r="F71" s="40"/>
      <c r="G71" s="40"/>
      <c r="H71" s="25">
        <f t="array" ref="H71">IF(D71 &lt;= 'Tabelas de INSS e IRRF'!$C$12,
    (D71 * INDEX('Tabelas de INSS e IRRF'!$D$8:$D$12, MATCH(D71, 'Tabelas de INSS e IRRF'!$B$8:$B$12, 1))) - INDEX('Tabelas de INSS e IRRF'!$E$8:$E$12, MATCH(D71, 'Tabelas de INSS e IRRF'!$B$8:$B$12, 1)),
    ('Tabelas de INSS e IRRF'!$C$12 *'Tabelas de INSS e IRRF'!$D$12) -'Tabelas de INSS e IRRF'!$E$12
)</f>
        <v>0</v>
      </c>
      <c r="I71" s="39">
        <f>'Folha de Pagamento'!$D71-'Folha de Pagamento'!$H71-(('Folha de Pagamento'!C71)*'Tabelas de INSS e IRRF'!$L$9)</f>
        <v>0</v>
      </c>
      <c r="J71" s="39">
        <f>MAX(0,IF(AND(I71&gt;='Tabelas de INSS e IRRF'!$H$9, I71&lt;='Tabelas de INSS e IRRF'!$H$10), (I71*'Tabelas de INSS e IRRF'!$I$10)-'Tabelas de INSS e IRRF'!$J$10,
IF(AND(I71&gt;='Tabelas de INSS e IRRF'!$G$11, I71&lt;='Tabelas de INSS e IRRF'!$H$11), (I71*'Tabelas de INSS e IRRF'!$I$11)-'Tabelas de INSS e IRRF'!$J$11,
IF(AND(I71&gt;='Tabelas de INSS e IRRF'!$G$12, I71&lt;='Tabelas de INSS e IRRF'!$H$12), (I71*'Tabelas de INSS e IRRF'!$I$12)-'Tabelas de INSS e IRRF'!$J$12,
IF(I71&gt;='Tabelas de INSS e IRRF'!$G$13, (I71*'Tabelas de INSS e IRRF'!$I$13)-'Tabelas de INSS e IRRF'!$J$13,
0))))-MAX(0,978.62-0.133145*D71))</f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f t="shared" si="2"/>
        <v>0</v>
      </c>
    </row>
    <row r="72" spans="1:16" ht="12.75" customHeight="1">
      <c r="A72" s="27"/>
      <c r="B72" s="27"/>
      <c r="C72" s="28"/>
      <c r="D72" s="27"/>
      <c r="E72" s="40"/>
      <c r="F72" s="40"/>
      <c r="G72" s="40"/>
      <c r="H72" s="25">
        <f t="array" ref="H72">IF(D72 &lt;= 'Tabelas de INSS e IRRF'!$C$12,
    (D72 * INDEX('Tabelas de INSS e IRRF'!$D$8:$D$12, MATCH(D72, 'Tabelas de INSS e IRRF'!$B$8:$B$12, 1))) - INDEX('Tabelas de INSS e IRRF'!$E$8:$E$12, MATCH(D72, 'Tabelas de INSS e IRRF'!$B$8:$B$12, 1)),
    ('Tabelas de INSS e IRRF'!$C$12 *'Tabelas de INSS e IRRF'!$D$12) -'Tabelas de INSS e IRRF'!$E$12
)</f>
        <v>0</v>
      </c>
      <c r="I72" s="39">
        <f>'Folha de Pagamento'!$D72-'Folha de Pagamento'!$H72-(('Folha de Pagamento'!C72)*'Tabelas de INSS e IRRF'!$L$9)</f>
        <v>0</v>
      </c>
      <c r="J72" s="39">
        <f>MAX(0,IF(AND(I72&gt;='Tabelas de INSS e IRRF'!$H$9, I72&lt;='Tabelas de INSS e IRRF'!$H$10), (I72*'Tabelas de INSS e IRRF'!$I$10)-'Tabelas de INSS e IRRF'!$J$10,
IF(AND(I72&gt;='Tabelas de INSS e IRRF'!$G$11, I72&lt;='Tabelas de INSS e IRRF'!$H$11), (I72*'Tabelas de INSS e IRRF'!$I$11)-'Tabelas de INSS e IRRF'!$J$11,
IF(AND(I72&gt;='Tabelas de INSS e IRRF'!$G$12, I72&lt;='Tabelas de INSS e IRRF'!$H$12), (I72*'Tabelas de INSS e IRRF'!$I$12)-'Tabelas de INSS e IRRF'!$J$12,
IF(I72&gt;='Tabelas de INSS e IRRF'!$G$13, (I72*'Tabelas de INSS e IRRF'!$I$13)-'Tabelas de INSS e IRRF'!$J$13,
0))))-MAX(0,978.62-0.133145*D72))</f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f t="shared" si="2"/>
        <v>0</v>
      </c>
    </row>
    <row r="73" spans="1:16" ht="12.75" customHeight="1">
      <c r="A73" s="29"/>
      <c r="B73" s="29"/>
      <c r="C73" s="30"/>
      <c r="D73" s="29"/>
      <c r="E73" s="40"/>
      <c r="F73" s="40"/>
      <c r="G73" s="40"/>
      <c r="H73" s="25">
        <f t="array" ref="H73">IF(D73 &lt;= 'Tabelas de INSS e IRRF'!$C$12,
    (D73 * INDEX('Tabelas de INSS e IRRF'!$D$8:$D$12, MATCH(D73, 'Tabelas de INSS e IRRF'!$B$8:$B$12, 1))) - INDEX('Tabelas de INSS e IRRF'!$E$8:$E$12, MATCH(D73, 'Tabelas de INSS e IRRF'!$B$8:$B$12, 1)),
    ('Tabelas de INSS e IRRF'!$C$12 *'Tabelas de INSS e IRRF'!$D$12) -'Tabelas de INSS e IRRF'!$E$12
)</f>
        <v>0</v>
      </c>
      <c r="I73" s="39">
        <f>'Folha de Pagamento'!$D73-'Folha de Pagamento'!$H73-(('Folha de Pagamento'!C73)*'Tabelas de INSS e IRRF'!$L$9)</f>
        <v>0</v>
      </c>
      <c r="J73" s="39">
        <f>MAX(0,IF(AND(I73&gt;='Tabelas de INSS e IRRF'!$H$9, I73&lt;='Tabelas de INSS e IRRF'!$H$10), (I73*'Tabelas de INSS e IRRF'!$I$10)-'Tabelas de INSS e IRRF'!$J$10,
IF(AND(I73&gt;='Tabelas de INSS e IRRF'!$G$11, I73&lt;='Tabelas de INSS e IRRF'!$H$11), (I73*'Tabelas de INSS e IRRF'!$I$11)-'Tabelas de INSS e IRRF'!$J$11,
IF(AND(I73&gt;='Tabelas de INSS e IRRF'!$G$12, I73&lt;='Tabelas de INSS e IRRF'!$H$12), (I73*'Tabelas de INSS e IRRF'!$I$12)-'Tabelas de INSS e IRRF'!$J$12,
IF(I73&gt;='Tabelas de INSS e IRRF'!$G$13, (I73*'Tabelas de INSS e IRRF'!$I$13)-'Tabelas de INSS e IRRF'!$J$13,
0))))-MAX(0,978.62-0.133145*D73))</f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f t="shared" si="2"/>
        <v>0</v>
      </c>
    </row>
    <row r="74" spans="1:16" ht="12.75" customHeight="1">
      <c r="A74" s="27"/>
      <c r="B74" s="27"/>
      <c r="C74" s="28"/>
      <c r="D74" s="27"/>
      <c r="E74" s="40"/>
      <c r="F74" s="40"/>
      <c r="G74" s="40"/>
      <c r="H74" s="25">
        <f t="array" ref="H74">IF(D74 &lt;= 'Tabelas de INSS e IRRF'!$C$12,
    (D74 * INDEX('Tabelas de INSS e IRRF'!$D$8:$D$12, MATCH(D74, 'Tabelas de INSS e IRRF'!$B$8:$B$12, 1))) - INDEX('Tabelas de INSS e IRRF'!$E$8:$E$12, MATCH(D74, 'Tabelas de INSS e IRRF'!$B$8:$B$12, 1)),
    ('Tabelas de INSS e IRRF'!$C$12 *'Tabelas de INSS e IRRF'!$D$12) -'Tabelas de INSS e IRRF'!$E$12
)</f>
        <v>0</v>
      </c>
      <c r="I74" s="39">
        <f>'Folha de Pagamento'!$D74-'Folha de Pagamento'!$H74-(('Folha de Pagamento'!C74)*'Tabelas de INSS e IRRF'!$L$9)</f>
        <v>0</v>
      </c>
      <c r="J74" s="39">
        <f>MAX(0,IF(AND(I74&gt;='Tabelas de INSS e IRRF'!$H$9, I74&lt;='Tabelas de INSS e IRRF'!$H$10), (I74*'Tabelas de INSS e IRRF'!$I$10)-'Tabelas de INSS e IRRF'!$J$10,
IF(AND(I74&gt;='Tabelas de INSS e IRRF'!$G$11, I74&lt;='Tabelas de INSS e IRRF'!$H$11), (I74*'Tabelas de INSS e IRRF'!$I$11)-'Tabelas de INSS e IRRF'!$J$11,
IF(AND(I74&gt;='Tabelas de INSS e IRRF'!$G$12, I74&lt;='Tabelas de INSS e IRRF'!$H$12), (I74*'Tabelas de INSS e IRRF'!$I$12)-'Tabelas de INSS e IRRF'!$J$12,
IF(I74&gt;='Tabelas de INSS e IRRF'!$G$13, (I74*'Tabelas de INSS e IRRF'!$I$13)-'Tabelas de INSS e IRRF'!$J$13,
0))))-MAX(0,978.62-0.133145*D74))</f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f t="shared" si="2"/>
        <v>0</v>
      </c>
    </row>
    <row r="75" spans="1:16" ht="12.75" customHeight="1">
      <c r="A75" s="29"/>
      <c r="B75" s="29"/>
      <c r="C75" s="30"/>
      <c r="D75" s="29"/>
      <c r="E75" s="40"/>
      <c r="F75" s="40"/>
      <c r="G75" s="40"/>
      <c r="H75" s="25">
        <f t="array" ref="H75">IF(D75 &lt;= 'Tabelas de INSS e IRRF'!$C$12,
    (D75 * INDEX('Tabelas de INSS e IRRF'!$D$8:$D$12, MATCH(D75, 'Tabelas de INSS e IRRF'!$B$8:$B$12, 1))) - INDEX('Tabelas de INSS e IRRF'!$E$8:$E$12, MATCH(D75, 'Tabelas de INSS e IRRF'!$B$8:$B$12, 1)),
    ('Tabelas de INSS e IRRF'!$C$12 *'Tabelas de INSS e IRRF'!$D$12) -'Tabelas de INSS e IRRF'!$E$12
)</f>
        <v>0</v>
      </c>
      <c r="I75" s="39">
        <f>'Folha de Pagamento'!$D75-'Folha de Pagamento'!$H75-(('Folha de Pagamento'!C75)*'Tabelas de INSS e IRRF'!$L$9)</f>
        <v>0</v>
      </c>
      <c r="J75" s="39">
        <f>MAX(0,IF(AND(I75&gt;='Tabelas de INSS e IRRF'!$H$9, I75&lt;='Tabelas de INSS e IRRF'!$H$10), (I75*'Tabelas de INSS e IRRF'!$I$10)-'Tabelas de INSS e IRRF'!$J$10,
IF(AND(I75&gt;='Tabelas de INSS e IRRF'!$G$11, I75&lt;='Tabelas de INSS e IRRF'!$H$11), (I75*'Tabelas de INSS e IRRF'!$I$11)-'Tabelas de INSS e IRRF'!$J$11,
IF(AND(I75&gt;='Tabelas de INSS e IRRF'!$G$12, I75&lt;='Tabelas de INSS e IRRF'!$H$12), (I75*'Tabelas de INSS e IRRF'!$I$12)-'Tabelas de INSS e IRRF'!$J$12,
IF(I75&gt;='Tabelas de INSS e IRRF'!$G$13, (I75*'Tabelas de INSS e IRRF'!$I$13)-'Tabelas de INSS e IRRF'!$J$13,
0))))-MAX(0,978.62-0.133145*D75))</f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f t="shared" si="2"/>
        <v>0</v>
      </c>
    </row>
    <row r="76" spans="1:16" ht="12.75" customHeight="1">
      <c r="A76" s="27"/>
      <c r="B76" s="27"/>
      <c r="C76" s="28"/>
      <c r="D76" s="27"/>
      <c r="E76" s="40"/>
      <c r="F76" s="40"/>
      <c r="G76" s="40"/>
      <c r="H76" s="25">
        <f t="array" ref="H76">IF(D76 &lt;= 'Tabelas de INSS e IRRF'!$C$12,
    (D76 * INDEX('Tabelas de INSS e IRRF'!$D$8:$D$12, MATCH(D76, 'Tabelas de INSS e IRRF'!$B$8:$B$12, 1))) - INDEX('Tabelas de INSS e IRRF'!$E$8:$E$12, MATCH(D76, 'Tabelas de INSS e IRRF'!$B$8:$B$12, 1)),
    ('Tabelas de INSS e IRRF'!$C$12 *'Tabelas de INSS e IRRF'!$D$12) -'Tabelas de INSS e IRRF'!$E$12
)</f>
        <v>0</v>
      </c>
      <c r="I76" s="39">
        <f>'Folha de Pagamento'!$D76-'Folha de Pagamento'!$H76-(('Folha de Pagamento'!C76)*'Tabelas de INSS e IRRF'!$L$9)</f>
        <v>0</v>
      </c>
      <c r="J76" s="39">
        <f>MAX(0,IF(AND(I76&gt;='Tabelas de INSS e IRRF'!$H$9, I76&lt;='Tabelas de INSS e IRRF'!$H$10), (I76*'Tabelas de INSS e IRRF'!$I$10)-'Tabelas de INSS e IRRF'!$J$10,
IF(AND(I76&gt;='Tabelas de INSS e IRRF'!$G$11, I76&lt;='Tabelas de INSS e IRRF'!$H$11), (I76*'Tabelas de INSS e IRRF'!$I$11)-'Tabelas de INSS e IRRF'!$J$11,
IF(AND(I76&gt;='Tabelas de INSS e IRRF'!$G$12, I76&lt;='Tabelas de INSS e IRRF'!$H$12), (I76*'Tabelas de INSS e IRRF'!$I$12)-'Tabelas de INSS e IRRF'!$J$12,
IF(I76&gt;='Tabelas de INSS e IRRF'!$G$13, (I76*'Tabelas de INSS e IRRF'!$I$13)-'Tabelas de INSS e IRRF'!$J$13,
0))))-MAX(0,978.62-0.133145*D76))</f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f t="shared" si="2"/>
        <v>0</v>
      </c>
    </row>
    <row r="77" spans="1:16" ht="12.75" customHeight="1">
      <c r="A77" s="29"/>
      <c r="B77" s="29"/>
      <c r="C77" s="30"/>
      <c r="D77" s="29"/>
      <c r="E77" s="40"/>
      <c r="F77" s="40"/>
      <c r="G77" s="40"/>
      <c r="H77" s="25">
        <f t="array" ref="H77">IF(D77 &lt;= 'Tabelas de INSS e IRRF'!$C$12,
    (D77 * INDEX('Tabelas de INSS e IRRF'!$D$8:$D$12, MATCH(D77, 'Tabelas de INSS e IRRF'!$B$8:$B$12, 1))) - INDEX('Tabelas de INSS e IRRF'!$E$8:$E$12, MATCH(D77, 'Tabelas de INSS e IRRF'!$B$8:$B$12, 1)),
    ('Tabelas de INSS e IRRF'!$C$12 *'Tabelas de INSS e IRRF'!$D$12) -'Tabelas de INSS e IRRF'!$E$12
)</f>
        <v>0</v>
      </c>
      <c r="I77" s="39">
        <f>'Folha de Pagamento'!$D77-'Folha de Pagamento'!$H77-(('Folha de Pagamento'!C77)*'Tabelas de INSS e IRRF'!$L$9)</f>
        <v>0</v>
      </c>
      <c r="J77" s="39">
        <f>MAX(0,IF(AND(I77&gt;='Tabelas de INSS e IRRF'!$H$9, I77&lt;='Tabelas de INSS e IRRF'!$H$10), (I77*'Tabelas de INSS e IRRF'!$I$10)-'Tabelas de INSS e IRRF'!$J$10,
IF(AND(I77&gt;='Tabelas de INSS e IRRF'!$G$11, I77&lt;='Tabelas de INSS e IRRF'!$H$11), (I77*'Tabelas de INSS e IRRF'!$I$11)-'Tabelas de INSS e IRRF'!$J$11,
IF(AND(I77&gt;='Tabelas de INSS e IRRF'!$G$12, I77&lt;='Tabelas de INSS e IRRF'!$H$12), (I77*'Tabelas de INSS e IRRF'!$I$12)-'Tabelas de INSS e IRRF'!$J$12,
IF(I77&gt;='Tabelas de INSS e IRRF'!$G$13, (I77*'Tabelas de INSS e IRRF'!$I$13)-'Tabelas de INSS e IRRF'!$J$13,
0))))-MAX(0,978.62-0.133145*D77))</f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f t="shared" si="2"/>
        <v>0</v>
      </c>
    </row>
    <row r="78" spans="1:16" ht="12.75" customHeight="1">
      <c r="A78" s="27"/>
      <c r="B78" s="27"/>
      <c r="C78" s="28"/>
      <c r="D78" s="27"/>
      <c r="E78" s="40"/>
      <c r="F78" s="40"/>
      <c r="G78" s="40"/>
      <c r="H78" s="25">
        <f t="array" ref="H78">IF(D78 &lt;= 'Tabelas de INSS e IRRF'!$C$12,
    (D78 * INDEX('Tabelas de INSS e IRRF'!$D$8:$D$12, MATCH(D78, 'Tabelas de INSS e IRRF'!$B$8:$B$12, 1))) - INDEX('Tabelas de INSS e IRRF'!$E$8:$E$12, MATCH(D78, 'Tabelas de INSS e IRRF'!$B$8:$B$12, 1)),
    ('Tabelas de INSS e IRRF'!$C$12 *'Tabelas de INSS e IRRF'!$D$12) -'Tabelas de INSS e IRRF'!$E$12
)</f>
        <v>0</v>
      </c>
      <c r="I78" s="39">
        <f>'Folha de Pagamento'!$D78-'Folha de Pagamento'!$H78-(('Folha de Pagamento'!C78)*'Tabelas de INSS e IRRF'!$L$9)</f>
        <v>0</v>
      </c>
      <c r="J78" s="39">
        <f>MAX(0,IF(AND(I78&gt;='Tabelas de INSS e IRRF'!$H$9, I78&lt;='Tabelas de INSS e IRRF'!$H$10), (I78*'Tabelas de INSS e IRRF'!$I$10)-'Tabelas de INSS e IRRF'!$J$10,
IF(AND(I78&gt;='Tabelas de INSS e IRRF'!$G$11, I78&lt;='Tabelas de INSS e IRRF'!$H$11), (I78*'Tabelas de INSS e IRRF'!$I$11)-'Tabelas de INSS e IRRF'!$J$11,
IF(AND(I78&gt;='Tabelas de INSS e IRRF'!$G$12, I78&lt;='Tabelas de INSS e IRRF'!$H$12), (I78*'Tabelas de INSS e IRRF'!$I$12)-'Tabelas de INSS e IRRF'!$J$12,
IF(I78&gt;='Tabelas de INSS e IRRF'!$G$13, (I78*'Tabelas de INSS e IRRF'!$I$13)-'Tabelas de INSS e IRRF'!$J$13,
0))))-MAX(0,978.62-0.133145*D78))</f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f t="shared" si="2"/>
        <v>0</v>
      </c>
    </row>
    <row r="79" spans="1:16" ht="12.75" customHeight="1">
      <c r="A79" s="29"/>
      <c r="B79" s="29"/>
      <c r="C79" s="30"/>
      <c r="D79" s="29"/>
      <c r="E79" s="40"/>
      <c r="F79" s="40"/>
      <c r="G79" s="40"/>
      <c r="H79" s="25">
        <f t="array" ref="H79">IF(D79 &lt;= 'Tabelas de INSS e IRRF'!$C$12,
    (D79 * INDEX('Tabelas de INSS e IRRF'!$D$8:$D$12, MATCH(D79, 'Tabelas de INSS e IRRF'!$B$8:$B$12, 1))) - INDEX('Tabelas de INSS e IRRF'!$E$8:$E$12, MATCH(D79, 'Tabelas de INSS e IRRF'!$B$8:$B$12, 1)),
    ('Tabelas de INSS e IRRF'!$C$12 *'Tabelas de INSS e IRRF'!$D$12) -'Tabelas de INSS e IRRF'!$E$12
)</f>
        <v>0</v>
      </c>
      <c r="I79" s="39">
        <f>'Folha de Pagamento'!$D79-'Folha de Pagamento'!$H79-(('Folha de Pagamento'!C79)*'Tabelas de INSS e IRRF'!$L$9)</f>
        <v>0</v>
      </c>
      <c r="J79" s="39">
        <f>MAX(0,IF(AND(I79&gt;='Tabelas de INSS e IRRF'!$H$9, I79&lt;='Tabelas de INSS e IRRF'!$H$10), (I79*'Tabelas de INSS e IRRF'!$I$10)-'Tabelas de INSS e IRRF'!$J$10,
IF(AND(I79&gt;='Tabelas de INSS e IRRF'!$G$11, I79&lt;='Tabelas de INSS e IRRF'!$H$11), (I79*'Tabelas de INSS e IRRF'!$I$11)-'Tabelas de INSS e IRRF'!$J$11,
IF(AND(I79&gt;='Tabelas de INSS e IRRF'!$G$12, I79&lt;='Tabelas de INSS e IRRF'!$H$12), (I79*'Tabelas de INSS e IRRF'!$I$12)-'Tabelas de INSS e IRRF'!$J$12,
IF(I79&gt;='Tabelas de INSS e IRRF'!$G$13, (I79*'Tabelas de INSS e IRRF'!$I$13)-'Tabelas de INSS e IRRF'!$J$13,
0))))-MAX(0,978.62-0.133145*D79))</f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f t="shared" si="2"/>
        <v>0</v>
      </c>
    </row>
    <row r="80" spans="1:16" ht="12.75" customHeight="1">
      <c r="A80" s="27"/>
      <c r="B80" s="27"/>
      <c r="C80" s="28"/>
      <c r="D80" s="27"/>
      <c r="E80" s="40"/>
      <c r="F80" s="40"/>
      <c r="G80" s="40"/>
      <c r="H80" s="25">
        <f t="array" ref="H80">IF(D80 &lt;= 'Tabelas de INSS e IRRF'!$C$12,
    (D80 * INDEX('Tabelas de INSS e IRRF'!$D$8:$D$12, MATCH(D80, 'Tabelas de INSS e IRRF'!$B$8:$B$12, 1))) - INDEX('Tabelas de INSS e IRRF'!$E$8:$E$12, MATCH(D80, 'Tabelas de INSS e IRRF'!$B$8:$B$12, 1)),
    ('Tabelas de INSS e IRRF'!$C$12 *'Tabelas de INSS e IRRF'!$D$12) -'Tabelas de INSS e IRRF'!$E$12
)</f>
        <v>0</v>
      </c>
      <c r="I80" s="39">
        <f>'Folha de Pagamento'!$D80-'Folha de Pagamento'!$H80-(('Folha de Pagamento'!C80)*'Tabelas de INSS e IRRF'!$L$9)</f>
        <v>0</v>
      </c>
      <c r="J80" s="39">
        <f>MAX(0,IF(AND(I80&gt;='Tabelas de INSS e IRRF'!$H$9, I80&lt;='Tabelas de INSS e IRRF'!$H$10), (I80*'Tabelas de INSS e IRRF'!$I$10)-'Tabelas de INSS e IRRF'!$J$10,
IF(AND(I80&gt;='Tabelas de INSS e IRRF'!$G$11, I80&lt;='Tabelas de INSS e IRRF'!$H$11), (I80*'Tabelas de INSS e IRRF'!$I$11)-'Tabelas de INSS e IRRF'!$J$11,
IF(AND(I80&gt;='Tabelas de INSS e IRRF'!$G$12, I80&lt;='Tabelas de INSS e IRRF'!$H$12), (I80*'Tabelas de INSS e IRRF'!$I$12)-'Tabelas de INSS e IRRF'!$J$12,
IF(I80&gt;='Tabelas de INSS e IRRF'!$G$13, (I80*'Tabelas de INSS e IRRF'!$I$13)-'Tabelas de INSS e IRRF'!$J$13,
0))))-MAX(0,978.62-0.133145*D80))</f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f t="shared" si="2"/>
        <v>0</v>
      </c>
    </row>
    <row r="81" spans="1:16" ht="12.75" customHeight="1">
      <c r="A81" s="29"/>
      <c r="B81" s="29"/>
      <c r="C81" s="30"/>
      <c r="D81" s="29"/>
      <c r="E81" s="40"/>
      <c r="F81" s="40"/>
      <c r="G81" s="40"/>
      <c r="H81" s="25">
        <f t="array" ref="H81">IF(D81 &lt;= 'Tabelas de INSS e IRRF'!$C$12,
    (D81 * INDEX('Tabelas de INSS e IRRF'!$D$8:$D$12, MATCH(D81, 'Tabelas de INSS e IRRF'!$B$8:$B$12, 1))) - INDEX('Tabelas de INSS e IRRF'!$E$8:$E$12, MATCH(D81, 'Tabelas de INSS e IRRF'!$B$8:$B$12, 1)),
    ('Tabelas de INSS e IRRF'!$C$12 *'Tabelas de INSS e IRRF'!$D$12) -'Tabelas de INSS e IRRF'!$E$12
)</f>
        <v>0</v>
      </c>
      <c r="I81" s="39">
        <f>'Folha de Pagamento'!$D81-'Folha de Pagamento'!$H81-(('Folha de Pagamento'!C81)*'Tabelas de INSS e IRRF'!$L$9)</f>
        <v>0</v>
      </c>
      <c r="J81" s="39">
        <f>MAX(0,IF(AND(I81&gt;='Tabelas de INSS e IRRF'!$H$9, I81&lt;='Tabelas de INSS e IRRF'!$H$10), (I81*'Tabelas de INSS e IRRF'!$I$10)-'Tabelas de INSS e IRRF'!$J$10,
IF(AND(I81&gt;='Tabelas de INSS e IRRF'!$G$11, I81&lt;='Tabelas de INSS e IRRF'!$H$11), (I81*'Tabelas de INSS e IRRF'!$I$11)-'Tabelas de INSS e IRRF'!$J$11,
IF(AND(I81&gt;='Tabelas de INSS e IRRF'!$G$12, I81&lt;='Tabelas de INSS e IRRF'!$H$12), (I81*'Tabelas de INSS e IRRF'!$I$12)-'Tabelas de INSS e IRRF'!$J$12,
IF(I81&gt;='Tabelas de INSS e IRRF'!$G$13, (I81*'Tabelas de INSS e IRRF'!$I$13)-'Tabelas de INSS e IRRF'!$J$13,
0))))-MAX(0,978.62-0.133145*D81))</f>
        <v>0</v>
      </c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f t="shared" si="2"/>
        <v>0</v>
      </c>
    </row>
    <row r="82" spans="1:16" ht="12.75" customHeight="1">
      <c r="A82" s="27"/>
      <c r="B82" s="27"/>
      <c r="C82" s="28"/>
      <c r="D82" s="27"/>
      <c r="E82" s="40"/>
      <c r="F82" s="40"/>
      <c r="G82" s="40"/>
      <c r="H82" s="25">
        <f t="array" ref="H82">IF(D82 &lt;= 'Tabelas de INSS e IRRF'!$C$12,
    (D82 * INDEX('Tabelas de INSS e IRRF'!$D$8:$D$12, MATCH(D82, 'Tabelas de INSS e IRRF'!$B$8:$B$12, 1))) - INDEX('Tabelas de INSS e IRRF'!$E$8:$E$12, MATCH(D82, 'Tabelas de INSS e IRRF'!$B$8:$B$12, 1)),
    ('Tabelas de INSS e IRRF'!$C$12 *'Tabelas de INSS e IRRF'!$D$12) -'Tabelas de INSS e IRRF'!$E$12
)</f>
        <v>0</v>
      </c>
      <c r="I82" s="39">
        <f>'Folha de Pagamento'!$D82-'Folha de Pagamento'!$H82-(('Folha de Pagamento'!C82)*'Tabelas de INSS e IRRF'!$L$9)</f>
        <v>0</v>
      </c>
      <c r="J82" s="39">
        <f>MAX(0,IF(AND(I82&gt;='Tabelas de INSS e IRRF'!$H$9, I82&lt;='Tabelas de INSS e IRRF'!$H$10), (I82*'Tabelas de INSS e IRRF'!$I$10)-'Tabelas de INSS e IRRF'!$J$10,
IF(AND(I82&gt;='Tabelas de INSS e IRRF'!$G$11, I82&lt;='Tabelas de INSS e IRRF'!$H$11), (I82*'Tabelas de INSS e IRRF'!$I$11)-'Tabelas de INSS e IRRF'!$J$11,
IF(AND(I82&gt;='Tabelas de INSS e IRRF'!$G$12, I82&lt;='Tabelas de INSS e IRRF'!$H$12), (I82*'Tabelas de INSS e IRRF'!$I$12)-'Tabelas de INSS e IRRF'!$J$12,
IF(I82&gt;='Tabelas de INSS e IRRF'!$G$13, (I82*'Tabelas de INSS e IRRF'!$I$13)-'Tabelas de INSS e IRRF'!$J$13,
0))))-MAX(0,978.62-0.133145*D82))</f>
        <v>0</v>
      </c>
      <c r="K82" s="39">
        <v>0</v>
      </c>
      <c r="L82" s="39">
        <v>0</v>
      </c>
      <c r="M82" s="39">
        <v>0</v>
      </c>
      <c r="N82" s="39">
        <v>0</v>
      </c>
      <c r="O82" s="39">
        <v>0</v>
      </c>
      <c r="P82" s="39">
        <f t="shared" si="2"/>
        <v>0</v>
      </c>
    </row>
    <row r="83" spans="1:16" ht="12.75" customHeight="1">
      <c r="A83" s="29"/>
      <c r="B83" s="29"/>
      <c r="C83" s="30"/>
      <c r="D83" s="29"/>
      <c r="E83" s="40"/>
      <c r="F83" s="40"/>
      <c r="G83" s="40"/>
      <c r="H83" s="25">
        <f t="array" ref="H83">IF(D83 &lt;= 'Tabelas de INSS e IRRF'!$C$12,
    (D83 * INDEX('Tabelas de INSS e IRRF'!$D$8:$D$12, MATCH(D83, 'Tabelas de INSS e IRRF'!$B$8:$B$12, 1))) - INDEX('Tabelas de INSS e IRRF'!$E$8:$E$12, MATCH(D83, 'Tabelas de INSS e IRRF'!$B$8:$B$12, 1)),
    ('Tabelas de INSS e IRRF'!$C$12 *'Tabelas de INSS e IRRF'!$D$12) -'Tabelas de INSS e IRRF'!$E$12
)</f>
        <v>0</v>
      </c>
      <c r="I83" s="39">
        <f>'Folha de Pagamento'!$D83-'Folha de Pagamento'!$H83-(('Folha de Pagamento'!C83)*'Tabelas de INSS e IRRF'!$L$9)</f>
        <v>0</v>
      </c>
      <c r="J83" s="39">
        <f>MAX(0,IF(AND(I83&gt;='Tabelas de INSS e IRRF'!$H$9, I83&lt;='Tabelas de INSS e IRRF'!$H$10), (I83*'Tabelas de INSS e IRRF'!$I$10)-'Tabelas de INSS e IRRF'!$J$10,
IF(AND(I83&gt;='Tabelas de INSS e IRRF'!$G$11, I83&lt;='Tabelas de INSS e IRRF'!$H$11), (I83*'Tabelas de INSS e IRRF'!$I$11)-'Tabelas de INSS e IRRF'!$J$11,
IF(AND(I83&gt;='Tabelas de INSS e IRRF'!$G$12, I83&lt;='Tabelas de INSS e IRRF'!$H$12), (I83*'Tabelas de INSS e IRRF'!$I$12)-'Tabelas de INSS e IRRF'!$J$12,
IF(I83&gt;='Tabelas de INSS e IRRF'!$G$13, (I83*'Tabelas de INSS e IRRF'!$I$13)-'Tabelas de INSS e IRRF'!$J$13,
0))))-MAX(0,978.62-0.133145*D83))</f>
        <v>0</v>
      </c>
      <c r="K83" s="39">
        <v>0</v>
      </c>
      <c r="L83" s="39">
        <v>0</v>
      </c>
      <c r="M83" s="39">
        <v>0</v>
      </c>
      <c r="N83" s="39">
        <v>0</v>
      </c>
      <c r="O83" s="39">
        <v>0</v>
      </c>
      <c r="P83" s="39">
        <f t="shared" si="2"/>
        <v>0</v>
      </c>
    </row>
    <row r="84" spans="1:16" ht="12.75" customHeight="1">
      <c r="A84" s="27"/>
      <c r="B84" s="27"/>
      <c r="C84" s="28"/>
      <c r="D84" s="27"/>
      <c r="E84" s="40"/>
      <c r="F84" s="40"/>
      <c r="G84" s="40"/>
      <c r="H84" s="25">
        <f t="array" ref="H84">IF(D84 &lt;= 'Tabelas de INSS e IRRF'!$C$12,
    (D84 * INDEX('Tabelas de INSS e IRRF'!$D$8:$D$12, MATCH(D84, 'Tabelas de INSS e IRRF'!$B$8:$B$12, 1))) - INDEX('Tabelas de INSS e IRRF'!$E$8:$E$12, MATCH(D84, 'Tabelas de INSS e IRRF'!$B$8:$B$12, 1)),
    ('Tabelas de INSS e IRRF'!$C$12 *'Tabelas de INSS e IRRF'!$D$12) -'Tabelas de INSS e IRRF'!$E$12
)</f>
        <v>0</v>
      </c>
      <c r="I84" s="39">
        <f>'Folha de Pagamento'!$D84-'Folha de Pagamento'!$H84-(('Folha de Pagamento'!C84)*'Tabelas de INSS e IRRF'!$L$9)</f>
        <v>0</v>
      </c>
      <c r="J84" s="39">
        <f>MAX(0,IF(AND(I84&gt;='Tabelas de INSS e IRRF'!$H$9, I84&lt;='Tabelas de INSS e IRRF'!$H$10), (I84*'Tabelas de INSS e IRRF'!$I$10)-'Tabelas de INSS e IRRF'!$J$10,
IF(AND(I84&gt;='Tabelas de INSS e IRRF'!$G$11, I84&lt;='Tabelas de INSS e IRRF'!$H$11), (I84*'Tabelas de INSS e IRRF'!$I$11)-'Tabelas de INSS e IRRF'!$J$11,
IF(AND(I84&gt;='Tabelas de INSS e IRRF'!$G$12, I84&lt;='Tabelas de INSS e IRRF'!$H$12), (I84*'Tabelas de INSS e IRRF'!$I$12)-'Tabelas de INSS e IRRF'!$J$12,
IF(I84&gt;='Tabelas de INSS e IRRF'!$G$13, (I84*'Tabelas de INSS e IRRF'!$I$13)-'Tabelas de INSS e IRRF'!$J$13,
0))))-MAX(0,978.62-0.133145*D84))</f>
        <v>0</v>
      </c>
      <c r="K84" s="39">
        <v>0</v>
      </c>
      <c r="L84" s="39">
        <v>0</v>
      </c>
      <c r="M84" s="39">
        <v>0</v>
      </c>
      <c r="N84" s="39">
        <v>0</v>
      </c>
      <c r="O84" s="39">
        <v>0</v>
      </c>
      <c r="P84" s="39">
        <f t="shared" si="2"/>
        <v>0</v>
      </c>
    </row>
    <row r="85" spans="1:16" ht="12.75" customHeight="1">
      <c r="A85" s="29"/>
      <c r="B85" s="29"/>
      <c r="C85" s="30"/>
      <c r="D85" s="29"/>
      <c r="E85" s="40"/>
      <c r="F85" s="40"/>
      <c r="G85" s="40"/>
      <c r="H85" s="25">
        <f t="array" ref="H85">IF(D85 &lt;= 'Tabelas de INSS e IRRF'!$C$12,
    (D85 * INDEX('Tabelas de INSS e IRRF'!$D$8:$D$12, MATCH(D85, 'Tabelas de INSS e IRRF'!$B$8:$B$12, 1))) - INDEX('Tabelas de INSS e IRRF'!$E$8:$E$12, MATCH(D85, 'Tabelas de INSS e IRRF'!$B$8:$B$12, 1)),
    ('Tabelas de INSS e IRRF'!$C$12 *'Tabelas de INSS e IRRF'!$D$12) -'Tabelas de INSS e IRRF'!$E$12
)</f>
        <v>0</v>
      </c>
      <c r="I85" s="39">
        <f>'Folha de Pagamento'!$D85-'Folha de Pagamento'!$H85-(('Folha de Pagamento'!C85)*'Tabelas de INSS e IRRF'!$L$9)</f>
        <v>0</v>
      </c>
      <c r="J85" s="39">
        <f>MAX(0,IF(AND(I85&gt;='Tabelas de INSS e IRRF'!$H$9, I85&lt;='Tabelas de INSS e IRRF'!$H$10), (I85*'Tabelas de INSS e IRRF'!$I$10)-'Tabelas de INSS e IRRF'!$J$10,
IF(AND(I85&gt;='Tabelas de INSS e IRRF'!$G$11, I85&lt;='Tabelas de INSS e IRRF'!$H$11), (I85*'Tabelas de INSS e IRRF'!$I$11)-'Tabelas de INSS e IRRF'!$J$11,
IF(AND(I85&gt;='Tabelas de INSS e IRRF'!$G$12, I85&lt;='Tabelas de INSS e IRRF'!$H$12), (I85*'Tabelas de INSS e IRRF'!$I$12)-'Tabelas de INSS e IRRF'!$J$12,
IF(I85&gt;='Tabelas de INSS e IRRF'!$G$13, (I85*'Tabelas de INSS e IRRF'!$I$13)-'Tabelas de INSS e IRRF'!$J$13,
0))))-MAX(0,978.62-0.133145*D85))</f>
        <v>0</v>
      </c>
      <c r="K85" s="39">
        <v>0</v>
      </c>
      <c r="L85" s="39">
        <v>0</v>
      </c>
      <c r="M85" s="39">
        <v>0</v>
      </c>
      <c r="N85" s="39">
        <v>0</v>
      </c>
      <c r="O85" s="39">
        <v>0</v>
      </c>
      <c r="P85" s="39">
        <f t="shared" si="2"/>
        <v>0</v>
      </c>
    </row>
    <row r="86" spans="1:16" ht="12.75" customHeight="1">
      <c r="A86" s="27"/>
      <c r="B86" s="27"/>
      <c r="C86" s="28"/>
      <c r="D86" s="27"/>
      <c r="E86" s="40"/>
      <c r="F86" s="40"/>
      <c r="G86" s="40"/>
      <c r="H86" s="25">
        <f t="array" ref="H86">IF(D86 &lt;= 'Tabelas de INSS e IRRF'!$C$12,
    (D86 * INDEX('Tabelas de INSS e IRRF'!$D$8:$D$12, MATCH(D86, 'Tabelas de INSS e IRRF'!$B$8:$B$12, 1))) - INDEX('Tabelas de INSS e IRRF'!$E$8:$E$12, MATCH(D86, 'Tabelas de INSS e IRRF'!$B$8:$B$12, 1)),
    ('Tabelas de INSS e IRRF'!$C$12 *'Tabelas de INSS e IRRF'!$D$12) -'Tabelas de INSS e IRRF'!$E$12
)</f>
        <v>0</v>
      </c>
      <c r="I86" s="39">
        <f>'Folha de Pagamento'!$D86-'Folha de Pagamento'!$H86-(('Folha de Pagamento'!C86)*'Tabelas de INSS e IRRF'!$L$9)</f>
        <v>0</v>
      </c>
      <c r="J86" s="39">
        <f>MAX(0,IF(AND(I86&gt;='Tabelas de INSS e IRRF'!$H$9, I86&lt;='Tabelas de INSS e IRRF'!$H$10), (I86*'Tabelas de INSS e IRRF'!$I$10)-'Tabelas de INSS e IRRF'!$J$10,
IF(AND(I86&gt;='Tabelas de INSS e IRRF'!$G$11, I86&lt;='Tabelas de INSS e IRRF'!$H$11), (I86*'Tabelas de INSS e IRRF'!$I$11)-'Tabelas de INSS e IRRF'!$J$11,
IF(AND(I86&gt;='Tabelas de INSS e IRRF'!$G$12, I86&lt;='Tabelas de INSS e IRRF'!$H$12), (I86*'Tabelas de INSS e IRRF'!$I$12)-'Tabelas de INSS e IRRF'!$J$12,
IF(I86&gt;='Tabelas de INSS e IRRF'!$G$13, (I86*'Tabelas de INSS e IRRF'!$I$13)-'Tabelas de INSS e IRRF'!$J$13,
0))))-MAX(0,978.62-0.133145*D86))</f>
        <v>0</v>
      </c>
      <c r="K86" s="39">
        <v>0</v>
      </c>
      <c r="L86" s="39">
        <v>0</v>
      </c>
      <c r="M86" s="39">
        <v>0</v>
      </c>
      <c r="N86" s="39">
        <v>0</v>
      </c>
      <c r="O86" s="39">
        <v>0</v>
      </c>
      <c r="P86" s="39">
        <f t="shared" si="2"/>
        <v>0</v>
      </c>
    </row>
    <row r="87" spans="1:16" ht="12.75" customHeight="1">
      <c r="A87" s="29"/>
      <c r="B87" s="29"/>
      <c r="C87" s="30"/>
      <c r="D87" s="29"/>
      <c r="E87" s="40"/>
      <c r="F87" s="40"/>
      <c r="G87" s="40"/>
      <c r="H87" s="25">
        <f t="array" ref="H87">IF(D87 &lt;= 'Tabelas de INSS e IRRF'!$C$12,
    (D87 * INDEX('Tabelas de INSS e IRRF'!$D$8:$D$12, MATCH(D87, 'Tabelas de INSS e IRRF'!$B$8:$B$12, 1))) - INDEX('Tabelas de INSS e IRRF'!$E$8:$E$12, MATCH(D87, 'Tabelas de INSS e IRRF'!$B$8:$B$12, 1)),
    ('Tabelas de INSS e IRRF'!$C$12 *'Tabelas de INSS e IRRF'!$D$12) -'Tabelas de INSS e IRRF'!$E$12
)</f>
        <v>0</v>
      </c>
      <c r="I87" s="39">
        <f>'Folha de Pagamento'!$D87-'Folha de Pagamento'!$H87-(('Folha de Pagamento'!C87)*'Tabelas de INSS e IRRF'!$L$9)</f>
        <v>0</v>
      </c>
      <c r="J87" s="39">
        <f>MAX(0,IF(AND(I87&gt;='Tabelas de INSS e IRRF'!$H$9, I87&lt;='Tabelas de INSS e IRRF'!$H$10), (I87*'Tabelas de INSS e IRRF'!$I$10)-'Tabelas de INSS e IRRF'!$J$10,
IF(AND(I87&gt;='Tabelas de INSS e IRRF'!$G$11, I87&lt;='Tabelas de INSS e IRRF'!$H$11), (I87*'Tabelas de INSS e IRRF'!$I$11)-'Tabelas de INSS e IRRF'!$J$11,
IF(AND(I87&gt;='Tabelas de INSS e IRRF'!$G$12, I87&lt;='Tabelas de INSS e IRRF'!$H$12), (I87*'Tabelas de INSS e IRRF'!$I$12)-'Tabelas de INSS e IRRF'!$J$12,
IF(I87&gt;='Tabelas de INSS e IRRF'!$G$13, (I87*'Tabelas de INSS e IRRF'!$I$13)-'Tabelas de INSS e IRRF'!$J$13,
0))))-MAX(0,978.62-0.133145*D87))</f>
        <v>0</v>
      </c>
      <c r="K87" s="39">
        <v>0</v>
      </c>
      <c r="L87" s="39">
        <v>0</v>
      </c>
      <c r="M87" s="39">
        <v>0</v>
      </c>
      <c r="N87" s="39">
        <v>0</v>
      </c>
      <c r="O87" s="39">
        <v>0</v>
      </c>
      <c r="P87" s="39">
        <f t="shared" si="2"/>
        <v>0</v>
      </c>
    </row>
    <row r="88" spans="1:16" ht="12.75" customHeight="1">
      <c r="A88" s="27"/>
      <c r="B88" s="27"/>
      <c r="C88" s="28"/>
      <c r="D88" s="27"/>
      <c r="E88" s="40"/>
      <c r="F88" s="40"/>
      <c r="G88" s="40"/>
      <c r="H88" s="25">
        <f t="array" ref="H88">IF(D88 &lt;= 'Tabelas de INSS e IRRF'!$C$12,
    (D88 * INDEX('Tabelas de INSS e IRRF'!$D$8:$D$12, MATCH(D88, 'Tabelas de INSS e IRRF'!$B$8:$B$12, 1))) - INDEX('Tabelas de INSS e IRRF'!$E$8:$E$12, MATCH(D88, 'Tabelas de INSS e IRRF'!$B$8:$B$12, 1)),
    ('Tabelas de INSS e IRRF'!$C$12 *'Tabelas de INSS e IRRF'!$D$12) -'Tabelas de INSS e IRRF'!$E$12
)</f>
        <v>0</v>
      </c>
      <c r="I88" s="39">
        <f>'Folha de Pagamento'!$D88-'Folha de Pagamento'!$H88-(('Folha de Pagamento'!C88)*'Tabelas de INSS e IRRF'!$L$9)</f>
        <v>0</v>
      </c>
      <c r="J88" s="39">
        <f>MAX(0,IF(AND(I88&gt;='Tabelas de INSS e IRRF'!$H$9, I88&lt;='Tabelas de INSS e IRRF'!$H$10), (I88*'Tabelas de INSS e IRRF'!$I$10)-'Tabelas de INSS e IRRF'!$J$10,
IF(AND(I88&gt;='Tabelas de INSS e IRRF'!$G$11, I88&lt;='Tabelas de INSS e IRRF'!$H$11), (I88*'Tabelas de INSS e IRRF'!$I$11)-'Tabelas de INSS e IRRF'!$J$11,
IF(AND(I88&gt;='Tabelas de INSS e IRRF'!$G$12, I88&lt;='Tabelas de INSS e IRRF'!$H$12), (I88*'Tabelas de INSS e IRRF'!$I$12)-'Tabelas de INSS e IRRF'!$J$12,
IF(I88&gt;='Tabelas de INSS e IRRF'!$G$13, (I88*'Tabelas de INSS e IRRF'!$I$13)-'Tabelas de INSS e IRRF'!$J$13,
0))))-MAX(0,978.62-0.133145*D88))</f>
        <v>0</v>
      </c>
      <c r="K88" s="39">
        <v>0</v>
      </c>
      <c r="L88" s="39">
        <v>0</v>
      </c>
      <c r="M88" s="39">
        <v>0</v>
      </c>
      <c r="N88" s="39">
        <v>0</v>
      </c>
      <c r="O88" s="39">
        <v>0</v>
      </c>
      <c r="P88" s="39">
        <f t="shared" si="2"/>
        <v>0</v>
      </c>
    </row>
    <row r="89" spans="1:16" ht="12.75" customHeight="1">
      <c r="A89" s="29"/>
      <c r="B89" s="29"/>
      <c r="C89" s="30"/>
      <c r="D89" s="29"/>
      <c r="E89" s="40"/>
      <c r="F89" s="40"/>
      <c r="G89" s="40"/>
      <c r="H89" s="25">
        <f t="array" ref="H89">IF(D89 &lt;= 'Tabelas de INSS e IRRF'!$C$12,
    (D89 * INDEX('Tabelas de INSS e IRRF'!$D$8:$D$12, MATCH(D89, 'Tabelas de INSS e IRRF'!$B$8:$B$12, 1))) - INDEX('Tabelas de INSS e IRRF'!$E$8:$E$12, MATCH(D89, 'Tabelas de INSS e IRRF'!$B$8:$B$12, 1)),
    ('Tabelas de INSS e IRRF'!$C$12 *'Tabelas de INSS e IRRF'!$D$12) -'Tabelas de INSS e IRRF'!$E$12
)</f>
        <v>0</v>
      </c>
      <c r="I89" s="39">
        <f>'Folha de Pagamento'!$D89-'Folha de Pagamento'!$H89-(('Folha de Pagamento'!C89)*'Tabelas de INSS e IRRF'!$L$9)</f>
        <v>0</v>
      </c>
      <c r="J89" s="39">
        <f>MAX(0,IF(AND(I89&gt;='Tabelas de INSS e IRRF'!$H$9, I89&lt;='Tabelas de INSS e IRRF'!$H$10), (I89*'Tabelas de INSS e IRRF'!$I$10)-'Tabelas de INSS e IRRF'!$J$10,
IF(AND(I89&gt;='Tabelas de INSS e IRRF'!$G$11, I89&lt;='Tabelas de INSS e IRRF'!$H$11), (I89*'Tabelas de INSS e IRRF'!$I$11)-'Tabelas de INSS e IRRF'!$J$11,
IF(AND(I89&gt;='Tabelas de INSS e IRRF'!$G$12, I89&lt;='Tabelas de INSS e IRRF'!$H$12), (I89*'Tabelas de INSS e IRRF'!$I$12)-'Tabelas de INSS e IRRF'!$J$12,
IF(I89&gt;='Tabelas de INSS e IRRF'!$G$13, (I89*'Tabelas de INSS e IRRF'!$I$13)-'Tabelas de INSS e IRRF'!$J$13,
0))))-MAX(0,978.62-0.133145*D89))</f>
        <v>0</v>
      </c>
      <c r="K89" s="39">
        <v>0</v>
      </c>
      <c r="L89" s="39">
        <v>0</v>
      </c>
      <c r="M89" s="39">
        <v>0</v>
      </c>
      <c r="N89" s="39">
        <v>0</v>
      </c>
      <c r="O89" s="39">
        <v>0</v>
      </c>
      <c r="P89" s="39">
        <f t="shared" si="2"/>
        <v>0</v>
      </c>
    </row>
    <row r="90" spans="1:16" ht="12.75" customHeight="1">
      <c r="A90" s="27"/>
      <c r="B90" s="27"/>
      <c r="C90" s="28"/>
      <c r="D90" s="27"/>
      <c r="E90" s="40"/>
      <c r="F90" s="40"/>
      <c r="G90" s="40"/>
      <c r="H90" s="25">
        <f t="array" ref="H90">IF(D90 &lt;= 'Tabelas de INSS e IRRF'!$C$12,
    (D90 * INDEX('Tabelas de INSS e IRRF'!$D$8:$D$12, MATCH(D90, 'Tabelas de INSS e IRRF'!$B$8:$B$12, 1))) - INDEX('Tabelas de INSS e IRRF'!$E$8:$E$12, MATCH(D90, 'Tabelas de INSS e IRRF'!$B$8:$B$12, 1)),
    ('Tabelas de INSS e IRRF'!$C$12 *'Tabelas de INSS e IRRF'!$D$12) -'Tabelas de INSS e IRRF'!$E$12
)</f>
        <v>0</v>
      </c>
      <c r="I90" s="39">
        <f>'Folha de Pagamento'!$D90-'Folha de Pagamento'!$H90-(('Folha de Pagamento'!C90)*'Tabelas de INSS e IRRF'!$L$9)</f>
        <v>0</v>
      </c>
      <c r="J90" s="39">
        <f>MAX(0,IF(AND(I90&gt;='Tabelas de INSS e IRRF'!$H$9, I90&lt;='Tabelas de INSS e IRRF'!$H$10), (I90*'Tabelas de INSS e IRRF'!$I$10)-'Tabelas de INSS e IRRF'!$J$10,
IF(AND(I90&gt;='Tabelas de INSS e IRRF'!$G$11, I90&lt;='Tabelas de INSS e IRRF'!$H$11), (I90*'Tabelas de INSS e IRRF'!$I$11)-'Tabelas de INSS e IRRF'!$J$11,
IF(AND(I90&gt;='Tabelas de INSS e IRRF'!$G$12, I90&lt;='Tabelas de INSS e IRRF'!$H$12), (I90*'Tabelas de INSS e IRRF'!$I$12)-'Tabelas de INSS e IRRF'!$J$12,
IF(I90&gt;='Tabelas de INSS e IRRF'!$G$13, (I90*'Tabelas de INSS e IRRF'!$I$13)-'Tabelas de INSS e IRRF'!$J$13,
0))))-MAX(0,978.62-0.133145*D90))</f>
        <v>0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f t="shared" si="2"/>
        <v>0</v>
      </c>
    </row>
    <row r="91" spans="1:16" ht="12.75" customHeight="1">
      <c r="A91" s="29"/>
      <c r="B91" s="29"/>
      <c r="C91" s="30"/>
      <c r="D91" s="29"/>
      <c r="E91" s="40"/>
      <c r="F91" s="40"/>
      <c r="G91" s="40"/>
      <c r="H91" s="25">
        <f t="array" ref="H91">IF(D91 &lt;= 'Tabelas de INSS e IRRF'!$C$12,
    (D91 * INDEX('Tabelas de INSS e IRRF'!$D$8:$D$12, MATCH(D91, 'Tabelas de INSS e IRRF'!$B$8:$B$12, 1))) - INDEX('Tabelas de INSS e IRRF'!$E$8:$E$12, MATCH(D91, 'Tabelas de INSS e IRRF'!$B$8:$B$12, 1)),
    ('Tabelas de INSS e IRRF'!$C$12 *'Tabelas de INSS e IRRF'!$D$12) -'Tabelas de INSS e IRRF'!$E$12
)</f>
        <v>0</v>
      </c>
      <c r="I91" s="39">
        <f>'Folha de Pagamento'!$D91-'Folha de Pagamento'!$H91-(('Folha de Pagamento'!C91)*'Tabelas de INSS e IRRF'!$L$9)</f>
        <v>0</v>
      </c>
      <c r="J91" s="39">
        <f>MAX(0,IF(AND(I91&gt;='Tabelas de INSS e IRRF'!$H$9, I91&lt;='Tabelas de INSS e IRRF'!$H$10), (I91*'Tabelas de INSS e IRRF'!$I$10)-'Tabelas de INSS e IRRF'!$J$10,
IF(AND(I91&gt;='Tabelas de INSS e IRRF'!$G$11, I91&lt;='Tabelas de INSS e IRRF'!$H$11), (I91*'Tabelas de INSS e IRRF'!$I$11)-'Tabelas de INSS e IRRF'!$J$11,
IF(AND(I91&gt;='Tabelas de INSS e IRRF'!$G$12, I91&lt;='Tabelas de INSS e IRRF'!$H$12), (I91*'Tabelas de INSS e IRRF'!$I$12)-'Tabelas de INSS e IRRF'!$J$12,
IF(I91&gt;='Tabelas de INSS e IRRF'!$G$13, (I91*'Tabelas de INSS e IRRF'!$I$13)-'Tabelas de INSS e IRRF'!$J$13,
0))))-MAX(0,978.62-0.133145*D91))</f>
        <v>0</v>
      </c>
      <c r="K91" s="39">
        <v>0</v>
      </c>
      <c r="L91" s="39">
        <v>0</v>
      </c>
      <c r="M91" s="39">
        <v>0</v>
      </c>
      <c r="N91" s="39">
        <v>0</v>
      </c>
      <c r="O91" s="39">
        <v>0</v>
      </c>
      <c r="P91" s="39">
        <f t="shared" si="2"/>
        <v>0</v>
      </c>
    </row>
    <row r="92" spans="1:16" ht="12.75" customHeight="1">
      <c r="A92" s="27"/>
      <c r="B92" s="27"/>
      <c r="C92" s="28"/>
      <c r="D92" s="27"/>
      <c r="E92" s="40"/>
      <c r="F92" s="40"/>
      <c r="G92" s="40"/>
      <c r="H92" s="25">
        <f t="array" ref="H92">IF(D92 &lt;= 'Tabelas de INSS e IRRF'!$C$12,
    (D92 * INDEX('Tabelas de INSS e IRRF'!$D$8:$D$12, MATCH(D92, 'Tabelas de INSS e IRRF'!$B$8:$B$12, 1))) - INDEX('Tabelas de INSS e IRRF'!$E$8:$E$12, MATCH(D92, 'Tabelas de INSS e IRRF'!$B$8:$B$12, 1)),
    ('Tabelas de INSS e IRRF'!$C$12 *'Tabelas de INSS e IRRF'!$D$12) -'Tabelas de INSS e IRRF'!$E$12
)</f>
        <v>0</v>
      </c>
      <c r="I92" s="39">
        <f>'Folha de Pagamento'!$D92-'Folha de Pagamento'!$H92-(('Folha de Pagamento'!C92)*'Tabelas de INSS e IRRF'!$L$9)</f>
        <v>0</v>
      </c>
      <c r="J92" s="39">
        <f>MAX(0,IF(AND(I92&gt;='Tabelas de INSS e IRRF'!$H$9, I92&lt;='Tabelas de INSS e IRRF'!$H$10), (I92*'Tabelas de INSS e IRRF'!$I$10)-'Tabelas de INSS e IRRF'!$J$10,
IF(AND(I92&gt;='Tabelas de INSS e IRRF'!$G$11, I92&lt;='Tabelas de INSS e IRRF'!$H$11), (I92*'Tabelas de INSS e IRRF'!$I$11)-'Tabelas de INSS e IRRF'!$J$11,
IF(AND(I92&gt;='Tabelas de INSS e IRRF'!$G$12, I92&lt;='Tabelas de INSS e IRRF'!$H$12), (I92*'Tabelas de INSS e IRRF'!$I$12)-'Tabelas de INSS e IRRF'!$J$12,
IF(I92&gt;='Tabelas de INSS e IRRF'!$G$13, (I92*'Tabelas de INSS e IRRF'!$I$13)-'Tabelas de INSS e IRRF'!$J$13,
0))))-MAX(0,978.62-0.133145*D92))</f>
        <v>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f t="shared" si="2"/>
        <v>0</v>
      </c>
    </row>
    <row r="93" spans="1:16" ht="12.75" customHeight="1">
      <c r="A93" s="29"/>
      <c r="B93" s="29"/>
      <c r="C93" s="30"/>
      <c r="D93" s="29"/>
      <c r="E93" s="40"/>
      <c r="F93" s="40"/>
      <c r="G93" s="40"/>
      <c r="H93" s="25">
        <f t="array" ref="H93">IF(D93 &lt;= 'Tabelas de INSS e IRRF'!$C$12,
    (D93 * INDEX('Tabelas de INSS e IRRF'!$D$8:$D$12, MATCH(D93, 'Tabelas de INSS e IRRF'!$B$8:$B$12, 1))) - INDEX('Tabelas de INSS e IRRF'!$E$8:$E$12, MATCH(D93, 'Tabelas de INSS e IRRF'!$B$8:$B$12, 1)),
    ('Tabelas de INSS e IRRF'!$C$12 *'Tabelas de INSS e IRRF'!$D$12) -'Tabelas de INSS e IRRF'!$E$12
)</f>
        <v>0</v>
      </c>
      <c r="I93" s="39">
        <f>'Folha de Pagamento'!$D93-'Folha de Pagamento'!$H93-(('Folha de Pagamento'!C93)*'Tabelas de INSS e IRRF'!$L$9)</f>
        <v>0</v>
      </c>
      <c r="J93" s="39">
        <f>MAX(0,IF(AND(I93&gt;='Tabelas de INSS e IRRF'!$H$9, I93&lt;='Tabelas de INSS e IRRF'!$H$10), (I93*'Tabelas de INSS e IRRF'!$I$10)-'Tabelas de INSS e IRRF'!$J$10,
IF(AND(I93&gt;='Tabelas de INSS e IRRF'!$G$11, I93&lt;='Tabelas de INSS e IRRF'!$H$11), (I93*'Tabelas de INSS e IRRF'!$I$11)-'Tabelas de INSS e IRRF'!$J$11,
IF(AND(I93&gt;='Tabelas de INSS e IRRF'!$G$12, I93&lt;='Tabelas de INSS e IRRF'!$H$12), (I93*'Tabelas de INSS e IRRF'!$I$12)-'Tabelas de INSS e IRRF'!$J$12,
IF(I93&gt;='Tabelas de INSS e IRRF'!$G$13, (I93*'Tabelas de INSS e IRRF'!$I$13)-'Tabelas de INSS e IRRF'!$J$13,
0))))-MAX(0,978.62-0.133145*D93))</f>
        <v>0</v>
      </c>
      <c r="K93" s="39">
        <v>0</v>
      </c>
      <c r="L93" s="39">
        <v>0</v>
      </c>
      <c r="M93" s="39">
        <v>0</v>
      </c>
      <c r="N93" s="39">
        <v>0</v>
      </c>
      <c r="O93" s="39">
        <v>0</v>
      </c>
      <c r="P93" s="39">
        <f t="shared" si="2"/>
        <v>0</v>
      </c>
    </row>
    <row r="94" spans="1:16" ht="12.75" customHeight="1">
      <c r="A94" s="27"/>
      <c r="B94" s="27"/>
      <c r="C94" s="28"/>
      <c r="D94" s="27"/>
      <c r="E94" s="40"/>
      <c r="F94" s="40"/>
      <c r="G94" s="40"/>
      <c r="H94" s="25">
        <f t="array" ref="H94">IF(D94 &lt;= 'Tabelas de INSS e IRRF'!$C$12,
    (D94 * INDEX('Tabelas de INSS e IRRF'!$D$8:$D$12, MATCH(D94, 'Tabelas de INSS e IRRF'!$B$8:$B$12, 1))) - INDEX('Tabelas de INSS e IRRF'!$E$8:$E$12, MATCH(D94, 'Tabelas de INSS e IRRF'!$B$8:$B$12, 1)),
    ('Tabelas de INSS e IRRF'!$C$12 *'Tabelas de INSS e IRRF'!$D$12) -'Tabelas de INSS e IRRF'!$E$12
)</f>
        <v>0</v>
      </c>
      <c r="I94" s="39">
        <f>'Folha de Pagamento'!$D94-'Folha de Pagamento'!$H94-(('Folha de Pagamento'!C94)*'Tabelas de INSS e IRRF'!$L$9)</f>
        <v>0</v>
      </c>
      <c r="J94" s="39">
        <f>MAX(0,IF(AND(I94&gt;='Tabelas de INSS e IRRF'!$H$9, I94&lt;='Tabelas de INSS e IRRF'!$H$10), (I94*'Tabelas de INSS e IRRF'!$I$10)-'Tabelas de INSS e IRRF'!$J$10,
IF(AND(I94&gt;='Tabelas de INSS e IRRF'!$G$11, I94&lt;='Tabelas de INSS e IRRF'!$H$11), (I94*'Tabelas de INSS e IRRF'!$I$11)-'Tabelas de INSS e IRRF'!$J$11,
IF(AND(I94&gt;='Tabelas de INSS e IRRF'!$G$12, I94&lt;='Tabelas de INSS e IRRF'!$H$12), (I94*'Tabelas de INSS e IRRF'!$I$12)-'Tabelas de INSS e IRRF'!$J$12,
IF(I94&gt;='Tabelas de INSS e IRRF'!$G$13, (I94*'Tabelas de INSS e IRRF'!$I$13)-'Tabelas de INSS e IRRF'!$J$13,
0))))-MAX(0,978.62-0.133145*D94))</f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f t="shared" si="2"/>
        <v>0</v>
      </c>
    </row>
    <row r="95" spans="1:16" ht="12.75" customHeight="1">
      <c r="A95" s="29"/>
      <c r="B95" s="29"/>
      <c r="C95" s="30"/>
      <c r="D95" s="29"/>
      <c r="E95" s="40"/>
      <c r="F95" s="40"/>
      <c r="G95" s="40"/>
      <c r="H95" s="25">
        <f t="array" ref="H95">IF(D95 &lt;= 'Tabelas de INSS e IRRF'!$C$12,
    (D95 * INDEX('Tabelas de INSS e IRRF'!$D$8:$D$12, MATCH(D95, 'Tabelas de INSS e IRRF'!$B$8:$B$12, 1))) - INDEX('Tabelas de INSS e IRRF'!$E$8:$E$12, MATCH(D95, 'Tabelas de INSS e IRRF'!$B$8:$B$12, 1)),
    ('Tabelas de INSS e IRRF'!$C$12 *'Tabelas de INSS e IRRF'!$D$12) -'Tabelas de INSS e IRRF'!$E$12
)</f>
        <v>0</v>
      </c>
      <c r="I95" s="39">
        <f>'Folha de Pagamento'!$D95-'Folha de Pagamento'!$H95-(('Folha de Pagamento'!C95)*'Tabelas de INSS e IRRF'!$L$9)</f>
        <v>0</v>
      </c>
      <c r="J95" s="39">
        <f>MAX(0,IF(AND(I95&gt;='Tabelas de INSS e IRRF'!$H$9, I95&lt;='Tabelas de INSS e IRRF'!$H$10), (I95*'Tabelas de INSS e IRRF'!$I$10)-'Tabelas de INSS e IRRF'!$J$10,
IF(AND(I95&gt;='Tabelas de INSS e IRRF'!$G$11, I95&lt;='Tabelas de INSS e IRRF'!$H$11), (I95*'Tabelas de INSS e IRRF'!$I$11)-'Tabelas de INSS e IRRF'!$J$11,
IF(AND(I95&gt;='Tabelas de INSS e IRRF'!$G$12, I95&lt;='Tabelas de INSS e IRRF'!$H$12), (I95*'Tabelas de INSS e IRRF'!$I$12)-'Tabelas de INSS e IRRF'!$J$12,
IF(I95&gt;='Tabelas de INSS e IRRF'!$G$13, (I95*'Tabelas de INSS e IRRF'!$I$13)-'Tabelas de INSS e IRRF'!$J$13,
0))))-MAX(0,978.62-0.133145*D95))</f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f t="shared" si="2"/>
        <v>0</v>
      </c>
    </row>
    <row r="96" spans="1:16" ht="12.75" customHeight="1">
      <c r="A96" s="27"/>
      <c r="B96" s="27"/>
      <c r="C96" s="28"/>
      <c r="D96" s="27"/>
      <c r="E96" s="40"/>
      <c r="F96" s="40"/>
      <c r="G96" s="40"/>
      <c r="H96" s="25">
        <f t="array" ref="H96">IF(D96 &lt;= 'Tabelas de INSS e IRRF'!$C$12,
    (D96 * INDEX('Tabelas de INSS e IRRF'!$D$8:$D$12, MATCH(D96, 'Tabelas de INSS e IRRF'!$B$8:$B$12, 1))) - INDEX('Tabelas de INSS e IRRF'!$E$8:$E$12, MATCH(D96, 'Tabelas de INSS e IRRF'!$B$8:$B$12, 1)),
    ('Tabelas de INSS e IRRF'!$C$12 *'Tabelas de INSS e IRRF'!$D$12) -'Tabelas de INSS e IRRF'!$E$12
)</f>
        <v>0</v>
      </c>
      <c r="I96" s="39">
        <f>'Folha de Pagamento'!$D96-'Folha de Pagamento'!$H96-(('Folha de Pagamento'!C96)*'Tabelas de INSS e IRRF'!$L$9)</f>
        <v>0</v>
      </c>
      <c r="J96" s="39">
        <f>MAX(0,IF(AND(I96&gt;='Tabelas de INSS e IRRF'!$H$9, I96&lt;='Tabelas de INSS e IRRF'!$H$10), (I96*'Tabelas de INSS e IRRF'!$I$10)-'Tabelas de INSS e IRRF'!$J$10,
IF(AND(I96&gt;='Tabelas de INSS e IRRF'!$G$11, I96&lt;='Tabelas de INSS e IRRF'!$H$11), (I96*'Tabelas de INSS e IRRF'!$I$11)-'Tabelas de INSS e IRRF'!$J$11,
IF(AND(I96&gt;='Tabelas de INSS e IRRF'!$G$12, I96&lt;='Tabelas de INSS e IRRF'!$H$12), (I96*'Tabelas de INSS e IRRF'!$I$12)-'Tabelas de INSS e IRRF'!$J$12,
IF(I96&gt;='Tabelas de INSS e IRRF'!$G$13, (I96*'Tabelas de INSS e IRRF'!$I$13)-'Tabelas de INSS e IRRF'!$J$13,
0))))-MAX(0,978.62-0.133145*D96))</f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f t="shared" si="2"/>
        <v>0</v>
      </c>
    </row>
    <row r="97" spans="1:16" ht="12.75" customHeight="1">
      <c r="A97" s="29"/>
      <c r="B97" s="29"/>
      <c r="C97" s="30"/>
      <c r="D97" s="29"/>
      <c r="E97" s="40"/>
      <c r="F97" s="40"/>
      <c r="G97" s="40"/>
      <c r="H97" s="25">
        <f t="array" ref="H97">IF(D97 &lt;= 'Tabelas de INSS e IRRF'!$C$12,
    (D97 * INDEX('Tabelas de INSS e IRRF'!$D$8:$D$12, MATCH(D97, 'Tabelas de INSS e IRRF'!$B$8:$B$12, 1))) - INDEX('Tabelas de INSS e IRRF'!$E$8:$E$12, MATCH(D97, 'Tabelas de INSS e IRRF'!$B$8:$B$12, 1)),
    ('Tabelas de INSS e IRRF'!$C$12 *'Tabelas de INSS e IRRF'!$D$12) -'Tabelas de INSS e IRRF'!$E$12
)</f>
        <v>0</v>
      </c>
      <c r="I97" s="39">
        <f>'Folha de Pagamento'!$D97-'Folha de Pagamento'!$H97-(('Folha de Pagamento'!C97)*'Tabelas de INSS e IRRF'!$L$9)</f>
        <v>0</v>
      </c>
      <c r="J97" s="39">
        <f>MAX(0,IF(AND(I97&gt;='Tabelas de INSS e IRRF'!$H$9, I97&lt;='Tabelas de INSS e IRRF'!$H$10), (I97*'Tabelas de INSS e IRRF'!$I$10)-'Tabelas de INSS e IRRF'!$J$10,
IF(AND(I97&gt;='Tabelas de INSS e IRRF'!$G$11, I97&lt;='Tabelas de INSS e IRRF'!$H$11), (I97*'Tabelas de INSS e IRRF'!$I$11)-'Tabelas de INSS e IRRF'!$J$11,
IF(AND(I97&gt;='Tabelas de INSS e IRRF'!$G$12, I97&lt;='Tabelas de INSS e IRRF'!$H$12), (I97*'Tabelas de INSS e IRRF'!$I$12)-'Tabelas de INSS e IRRF'!$J$12,
IF(I97&gt;='Tabelas de INSS e IRRF'!$G$13, (I97*'Tabelas de INSS e IRRF'!$I$13)-'Tabelas de INSS e IRRF'!$J$13,
0))))-MAX(0,978.62-0.133145*D97))</f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f t="shared" si="2"/>
        <v>0</v>
      </c>
    </row>
    <row r="98" spans="1:16" ht="12.75" customHeight="1">
      <c r="A98" s="27"/>
      <c r="B98" s="27"/>
      <c r="C98" s="28"/>
      <c r="D98" s="27"/>
      <c r="E98" s="40"/>
      <c r="F98" s="40"/>
      <c r="G98" s="40"/>
      <c r="H98" s="25">
        <f t="array" ref="H98">IF(D98 &lt;= 'Tabelas de INSS e IRRF'!$C$12,
    (D98 * INDEX('Tabelas de INSS e IRRF'!$D$8:$D$12, MATCH(D98, 'Tabelas de INSS e IRRF'!$B$8:$B$12, 1))) - INDEX('Tabelas de INSS e IRRF'!$E$8:$E$12, MATCH(D98, 'Tabelas de INSS e IRRF'!$B$8:$B$12, 1)),
    ('Tabelas de INSS e IRRF'!$C$12 *'Tabelas de INSS e IRRF'!$D$12) -'Tabelas de INSS e IRRF'!$E$12
)</f>
        <v>0</v>
      </c>
      <c r="I98" s="39">
        <f>'Folha de Pagamento'!$D98-'Folha de Pagamento'!$H98-(('Folha de Pagamento'!C98)*'Tabelas de INSS e IRRF'!$L$9)</f>
        <v>0</v>
      </c>
      <c r="J98" s="39">
        <f>MAX(0,IF(AND(I98&gt;='Tabelas de INSS e IRRF'!$H$9, I98&lt;='Tabelas de INSS e IRRF'!$H$10), (I98*'Tabelas de INSS e IRRF'!$I$10)-'Tabelas de INSS e IRRF'!$J$10,
IF(AND(I98&gt;='Tabelas de INSS e IRRF'!$G$11, I98&lt;='Tabelas de INSS e IRRF'!$H$11), (I98*'Tabelas de INSS e IRRF'!$I$11)-'Tabelas de INSS e IRRF'!$J$11,
IF(AND(I98&gt;='Tabelas de INSS e IRRF'!$G$12, I98&lt;='Tabelas de INSS e IRRF'!$H$12), (I98*'Tabelas de INSS e IRRF'!$I$12)-'Tabelas de INSS e IRRF'!$J$12,
IF(I98&gt;='Tabelas de INSS e IRRF'!$G$13, (I98*'Tabelas de INSS e IRRF'!$I$13)-'Tabelas de INSS e IRRF'!$J$13,
0))))-MAX(0,978.62-0.133145*D98))</f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f t="shared" si="2"/>
        <v>0</v>
      </c>
    </row>
    <row r="99" spans="1:16" ht="12.75" customHeight="1">
      <c r="A99" s="31"/>
      <c r="B99" s="31"/>
      <c r="C99" s="32"/>
      <c r="D99" s="31"/>
      <c r="E99" s="40"/>
      <c r="F99" s="40"/>
      <c r="G99" s="40"/>
      <c r="H99" s="25">
        <f t="array" ref="H99">IF(D99 &lt;= 'Tabelas de INSS e IRRF'!$C$12,
    (D99 * INDEX('Tabelas de INSS e IRRF'!$D$8:$D$12, MATCH(D99, 'Tabelas de INSS e IRRF'!$B$8:$B$12, 1))) - INDEX('Tabelas de INSS e IRRF'!$E$8:$E$12, MATCH(D99, 'Tabelas de INSS e IRRF'!$B$8:$B$12, 1)),
    ('Tabelas de INSS e IRRF'!$C$12 *'Tabelas de INSS e IRRF'!$D$12) -'Tabelas de INSS e IRRF'!$E$12
)</f>
        <v>0</v>
      </c>
      <c r="I99" s="39">
        <f>'Folha de Pagamento'!$D99-'Folha de Pagamento'!$H99-(('Folha de Pagamento'!C99)*'Tabelas de INSS e IRRF'!$L$9)</f>
        <v>0</v>
      </c>
      <c r="J99" s="39">
        <f>MAX(0,IF(AND(I99&gt;='Tabelas de INSS e IRRF'!$H$9, I99&lt;='Tabelas de INSS e IRRF'!$H$10), (I99*'Tabelas de INSS e IRRF'!$I$10)-'Tabelas de INSS e IRRF'!$J$10,
IF(AND(I99&gt;='Tabelas de INSS e IRRF'!$G$11, I99&lt;='Tabelas de INSS e IRRF'!$H$11), (I99*'Tabelas de INSS e IRRF'!$I$11)-'Tabelas de INSS e IRRF'!$J$11,
IF(AND(I99&gt;='Tabelas de INSS e IRRF'!$G$12, I99&lt;='Tabelas de INSS e IRRF'!$H$12), (I99*'Tabelas de INSS e IRRF'!$I$12)-'Tabelas de INSS e IRRF'!$J$12,
IF(I99&gt;='Tabelas de INSS e IRRF'!$G$13, (I99*'Tabelas de INSS e IRRF'!$I$13)-'Tabelas de INSS e IRRF'!$J$13,
0))))-MAX(0,978.62-0.133145*D99))</f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f t="shared" si="2"/>
        <v>0</v>
      </c>
    </row>
    <row r="100" spans="1:16" ht="12.75" customHeight="1">
      <c r="A100" s="27"/>
      <c r="B100" s="27"/>
      <c r="C100" s="28"/>
      <c r="D100" s="27"/>
      <c r="E100" s="40"/>
      <c r="F100" s="40"/>
      <c r="G100" s="40"/>
      <c r="H100" s="25">
        <f t="array" ref="H100">IF(D100 &lt;= 'Tabelas de INSS e IRRF'!$C$12,
    (D100 * INDEX('Tabelas de INSS e IRRF'!$D$8:$D$12, MATCH(D100, 'Tabelas de INSS e IRRF'!$B$8:$B$12, 1))) - INDEX('Tabelas de INSS e IRRF'!$E$8:$E$12, MATCH(D100, 'Tabelas de INSS e IRRF'!$B$8:$B$12, 1)),
    ('Tabelas de INSS e IRRF'!$C$12 *'Tabelas de INSS e IRRF'!$D$12) -'Tabelas de INSS e IRRF'!$E$12
)</f>
        <v>0</v>
      </c>
      <c r="I100" s="39">
        <f>'Folha de Pagamento'!$D100-'Folha de Pagamento'!$H100-(('Folha de Pagamento'!C100)*'Tabelas de INSS e IRRF'!$L$9)</f>
        <v>0</v>
      </c>
      <c r="J100" s="39">
        <f>MAX(0,IF(AND(I100&gt;='Tabelas de INSS e IRRF'!$H$9, I100&lt;='Tabelas de INSS e IRRF'!$H$10), (I100*'Tabelas de INSS e IRRF'!$I$10)-'Tabelas de INSS e IRRF'!$J$10,
IF(AND(I100&gt;='Tabelas de INSS e IRRF'!$G$11, I100&lt;='Tabelas de INSS e IRRF'!$H$11), (I100*'Tabelas de INSS e IRRF'!$I$11)-'Tabelas de INSS e IRRF'!$J$11,
IF(AND(I100&gt;='Tabelas de INSS e IRRF'!$G$12, I100&lt;='Tabelas de INSS e IRRF'!$H$12), (I100*'Tabelas de INSS e IRRF'!$I$12)-'Tabelas de INSS e IRRF'!$J$12,
IF(I100&gt;='Tabelas de INSS e IRRF'!$G$13, (I100*'Tabelas de INSS e IRRF'!$I$13)-'Tabelas de INSS e IRRF'!$J$13,
0))))-MAX(0,978.62-0.133145*D100))</f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f t="shared" ref="P100:P131" si="3">D100-H100-J100+K100+L100-M100-O100-N100</f>
        <v>0</v>
      </c>
    </row>
    <row r="101" spans="1:16" ht="12.75" customHeight="1">
      <c r="A101" s="31"/>
      <c r="B101" s="31"/>
      <c r="C101" s="32"/>
      <c r="D101" s="31"/>
      <c r="E101" s="40"/>
      <c r="F101" s="40"/>
      <c r="G101" s="40"/>
      <c r="H101" s="25">
        <f t="array" ref="H101">IF(D101 &lt;= 'Tabelas de INSS e IRRF'!$C$12,
    (D101 * INDEX('Tabelas de INSS e IRRF'!$D$8:$D$12, MATCH(D101, 'Tabelas de INSS e IRRF'!$B$8:$B$12, 1))) - INDEX('Tabelas de INSS e IRRF'!$E$8:$E$12, MATCH(D101, 'Tabelas de INSS e IRRF'!$B$8:$B$12, 1)),
    ('Tabelas de INSS e IRRF'!$C$12 *'Tabelas de INSS e IRRF'!$D$12) -'Tabelas de INSS e IRRF'!$E$12
)</f>
        <v>0</v>
      </c>
      <c r="I101" s="39">
        <f>'Folha de Pagamento'!$D101-'Folha de Pagamento'!$H101-(('Folha de Pagamento'!C101)*'Tabelas de INSS e IRRF'!$L$9)</f>
        <v>0</v>
      </c>
      <c r="J101" s="39">
        <f>MAX(0,IF(AND(I101&gt;='Tabelas de INSS e IRRF'!$H$9, I101&lt;='Tabelas de INSS e IRRF'!$H$10), (I101*'Tabelas de INSS e IRRF'!$I$10)-'Tabelas de INSS e IRRF'!$J$10,
IF(AND(I101&gt;='Tabelas de INSS e IRRF'!$G$11, I101&lt;='Tabelas de INSS e IRRF'!$H$11), (I101*'Tabelas de INSS e IRRF'!$I$11)-'Tabelas de INSS e IRRF'!$J$11,
IF(AND(I101&gt;='Tabelas de INSS e IRRF'!$G$12, I101&lt;='Tabelas de INSS e IRRF'!$H$12), (I101*'Tabelas de INSS e IRRF'!$I$12)-'Tabelas de INSS e IRRF'!$J$12,
IF(I101&gt;='Tabelas de INSS e IRRF'!$G$13, (I101*'Tabelas de INSS e IRRF'!$I$13)-'Tabelas de INSS e IRRF'!$J$13,
0))))-MAX(0,978.62-0.133145*D101))</f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f t="shared" si="3"/>
        <v>0</v>
      </c>
    </row>
    <row r="102" spans="1:16" ht="12.75" customHeight="1">
      <c r="A102" s="27"/>
      <c r="B102" s="27"/>
      <c r="C102" s="28"/>
      <c r="D102" s="27"/>
      <c r="E102" s="40"/>
      <c r="F102" s="40"/>
      <c r="G102" s="40"/>
      <c r="H102" s="25">
        <f t="array" ref="H102">IF(D102 &lt;= 'Tabelas de INSS e IRRF'!$C$12,
    (D102 * INDEX('Tabelas de INSS e IRRF'!$D$8:$D$12, MATCH(D102, 'Tabelas de INSS e IRRF'!$B$8:$B$12, 1))) - INDEX('Tabelas de INSS e IRRF'!$E$8:$E$12, MATCH(D102, 'Tabelas de INSS e IRRF'!$B$8:$B$12, 1)),
    ('Tabelas de INSS e IRRF'!$C$12 *'Tabelas de INSS e IRRF'!$D$12) -'Tabelas de INSS e IRRF'!$E$12
)</f>
        <v>0</v>
      </c>
      <c r="I102" s="39">
        <f>'Folha de Pagamento'!$D102-'Folha de Pagamento'!$H102-(('Folha de Pagamento'!C102)*'Tabelas de INSS e IRRF'!$L$9)</f>
        <v>0</v>
      </c>
      <c r="J102" s="39">
        <f>MAX(0,IF(AND(I102&gt;='Tabelas de INSS e IRRF'!$H$9, I102&lt;='Tabelas de INSS e IRRF'!$H$10), (I102*'Tabelas de INSS e IRRF'!$I$10)-'Tabelas de INSS e IRRF'!$J$10,
IF(AND(I102&gt;='Tabelas de INSS e IRRF'!$G$11, I102&lt;='Tabelas de INSS e IRRF'!$H$11), (I102*'Tabelas de INSS e IRRF'!$I$11)-'Tabelas de INSS e IRRF'!$J$11,
IF(AND(I102&gt;='Tabelas de INSS e IRRF'!$G$12, I102&lt;='Tabelas de INSS e IRRF'!$H$12), (I102*'Tabelas de INSS e IRRF'!$I$12)-'Tabelas de INSS e IRRF'!$J$12,
IF(I102&gt;='Tabelas de INSS e IRRF'!$G$13, (I102*'Tabelas de INSS e IRRF'!$I$13)-'Tabelas de INSS e IRRF'!$J$13,
0))))-MAX(0,978.62-0.133145*D102))</f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f t="shared" si="3"/>
        <v>0</v>
      </c>
    </row>
    <row r="103" spans="1:16" ht="12.75" customHeight="1">
      <c r="A103" s="31"/>
      <c r="B103" s="31"/>
      <c r="C103" s="32"/>
      <c r="D103" s="31"/>
      <c r="E103" s="40"/>
      <c r="F103" s="40"/>
      <c r="G103" s="40"/>
      <c r="H103" s="25">
        <f t="array" ref="H103">IF(D103 &lt;= 'Tabelas de INSS e IRRF'!$C$12,
    (D103 * INDEX('Tabelas de INSS e IRRF'!$D$8:$D$12, MATCH(D103, 'Tabelas de INSS e IRRF'!$B$8:$B$12, 1))) - INDEX('Tabelas de INSS e IRRF'!$E$8:$E$12, MATCH(D103, 'Tabelas de INSS e IRRF'!$B$8:$B$12, 1)),
    ('Tabelas de INSS e IRRF'!$C$12 *'Tabelas de INSS e IRRF'!$D$12) -'Tabelas de INSS e IRRF'!$E$12
)</f>
        <v>0</v>
      </c>
      <c r="I103" s="39">
        <f>'Folha de Pagamento'!$D103-'Folha de Pagamento'!$H103-(('Folha de Pagamento'!C103)*'Tabelas de INSS e IRRF'!$L$9)</f>
        <v>0</v>
      </c>
      <c r="J103" s="39">
        <f>MAX(0,IF(AND(I103&gt;='Tabelas de INSS e IRRF'!$H$9, I103&lt;='Tabelas de INSS e IRRF'!$H$10), (I103*'Tabelas de INSS e IRRF'!$I$10)-'Tabelas de INSS e IRRF'!$J$10,
IF(AND(I103&gt;='Tabelas de INSS e IRRF'!$G$11, I103&lt;='Tabelas de INSS e IRRF'!$H$11), (I103*'Tabelas de INSS e IRRF'!$I$11)-'Tabelas de INSS e IRRF'!$J$11,
IF(AND(I103&gt;='Tabelas de INSS e IRRF'!$G$12, I103&lt;='Tabelas de INSS e IRRF'!$H$12), (I103*'Tabelas de INSS e IRRF'!$I$12)-'Tabelas de INSS e IRRF'!$J$12,
IF(I103&gt;='Tabelas de INSS e IRRF'!$G$13, (I103*'Tabelas de INSS e IRRF'!$I$13)-'Tabelas de INSS e IRRF'!$J$13,
0))))-MAX(0,978.62-0.133145*D103))</f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f t="shared" si="3"/>
        <v>0</v>
      </c>
    </row>
    <row r="104" spans="1:16" ht="12.75" customHeight="1">
      <c r="A104" s="27"/>
      <c r="B104" s="27"/>
      <c r="C104" s="28"/>
      <c r="D104" s="27"/>
      <c r="E104" s="40"/>
      <c r="F104" s="40"/>
      <c r="G104" s="40"/>
      <c r="H104" s="25">
        <f t="array" ref="H104">IF(D104 &lt;= 'Tabelas de INSS e IRRF'!$C$12,
    (D104 * INDEX('Tabelas de INSS e IRRF'!$D$8:$D$12, MATCH(D104, 'Tabelas de INSS e IRRF'!$B$8:$B$12, 1))) - INDEX('Tabelas de INSS e IRRF'!$E$8:$E$12, MATCH(D104, 'Tabelas de INSS e IRRF'!$B$8:$B$12, 1)),
    ('Tabelas de INSS e IRRF'!$C$12 *'Tabelas de INSS e IRRF'!$D$12) -'Tabelas de INSS e IRRF'!$E$12
)</f>
        <v>0</v>
      </c>
      <c r="I104" s="39">
        <f>'Folha de Pagamento'!$D104-'Folha de Pagamento'!$H104-(('Folha de Pagamento'!C104)*'Tabelas de INSS e IRRF'!$L$9)</f>
        <v>0</v>
      </c>
      <c r="J104" s="39">
        <f>MAX(0,IF(AND(I104&gt;='Tabelas de INSS e IRRF'!$H$9, I104&lt;='Tabelas de INSS e IRRF'!$H$10), (I104*'Tabelas de INSS e IRRF'!$I$10)-'Tabelas de INSS e IRRF'!$J$10,
IF(AND(I104&gt;='Tabelas de INSS e IRRF'!$G$11, I104&lt;='Tabelas de INSS e IRRF'!$H$11), (I104*'Tabelas de INSS e IRRF'!$I$11)-'Tabelas de INSS e IRRF'!$J$11,
IF(AND(I104&gt;='Tabelas de INSS e IRRF'!$G$12, I104&lt;='Tabelas de INSS e IRRF'!$H$12), (I104*'Tabelas de INSS e IRRF'!$I$12)-'Tabelas de INSS e IRRF'!$J$12,
IF(I104&gt;='Tabelas de INSS e IRRF'!$G$13, (I104*'Tabelas de INSS e IRRF'!$I$13)-'Tabelas de INSS e IRRF'!$J$13,
0))))-MAX(0,978.62-0.133145*D104))</f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f t="shared" si="3"/>
        <v>0</v>
      </c>
    </row>
    <row r="105" spans="1:16" ht="12.75" customHeight="1">
      <c r="A105" s="31"/>
      <c r="B105" s="31"/>
      <c r="C105" s="32"/>
      <c r="D105" s="31"/>
      <c r="E105" s="40"/>
      <c r="F105" s="40"/>
      <c r="G105" s="40"/>
      <c r="H105" s="25">
        <f t="array" ref="H105">IF(D105 &lt;= 'Tabelas de INSS e IRRF'!$C$12,
    (D105 * INDEX('Tabelas de INSS e IRRF'!$D$8:$D$12, MATCH(D105, 'Tabelas de INSS e IRRF'!$B$8:$B$12, 1))) - INDEX('Tabelas de INSS e IRRF'!$E$8:$E$12, MATCH(D105, 'Tabelas de INSS e IRRF'!$B$8:$B$12, 1)),
    ('Tabelas de INSS e IRRF'!$C$12 *'Tabelas de INSS e IRRF'!$D$12) -'Tabelas de INSS e IRRF'!$E$12
)</f>
        <v>0</v>
      </c>
      <c r="I105" s="39">
        <f>'Folha de Pagamento'!$D105-'Folha de Pagamento'!$H105-(('Folha de Pagamento'!C105)*'Tabelas de INSS e IRRF'!$L$9)</f>
        <v>0</v>
      </c>
      <c r="J105" s="39">
        <f>MAX(0,IF(AND(I105&gt;='Tabelas de INSS e IRRF'!$H$9, I105&lt;='Tabelas de INSS e IRRF'!$H$10), (I105*'Tabelas de INSS e IRRF'!$I$10)-'Tabelas de INSS e IRRF'!$J$10,
IF(AND(I105&gt;='Tabelas de INSS e IRRF'!$G$11, I105&lt;='Tabelas de INSS e IRRF'!$H$11), (I105*'Tabelas de INSS e IRRF'!$I$11)-'Tabelas de INSS e IRRF'!$J$11,
IF(AND(I105&gt;='Tabelas de INSS e IRRF'!$G$12, I105&lt;='Tabelas de INSS e IRRF'!$H$12), (I105*'Tabelas de INSS e IRRF'!$I$12)-'Tabelas de INSS e IRRF'!$J$12,
IF(I105&gt;='Tabelas de INSS e IRRF'!$G$13, (I105*'Tabelas de INSS e IRRF'!$I$13)-'Tabelas de INSS e IRRF'!$J$13,
0))))-MAX(0,978.62-0.133145*D105))</f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f t="shared" si="3"/>
        <v>0</v>
      </c>
    </row>
    <row r="106" spans="1:16" ht="12.75" customHeight="1">
      <c r="A106" s="27"/>
      <c r="B106" s="27"/>
      <c r="C106" s="28"/>
      <c r="D106" s="27"/>
      <c r="E106" s="40"/>
      <c r="F106" s="40"/>
      <c r="G106" s="40"/>
      <c r="H106" s="25">
        <f t="array" ref="H106">IF(D106 &lt;= 'Tabelas de INSS e IRRF'!$C$12,
    (D106 * INDEX('Tabelas de INSS e IRRF'!$D$8:$D$12, MATCH(D106, 'Tabelas de INSS e IRRF'!$B$8:$B$12, 1))) - INDEX('Tabelas de INSS e IRRF'!$E$8:$E$12, MATCH(D106, 'Tabelas de INSS e IRRF'!$B$8:$B$12, 1)),
    ('Tabelas de INSS e IRRF'!$C$12 *'Tabelas de INSS e IRRF'!$D$12) -'Tabelas de INSS e IRRF'!$E$12
)</f>
        <v>0</v>
      </c>
      <c r="I106" s="39">
        <f>'Folha de Pagamento'!$D106-'Folha de Pagamento'!$H106-(('Folha de Pagamento'!C106)*'Tabelas de INSS e IRRF'!$L$9)</f>
        <v>0</v>
      </c>
      <c r="J106" s="39">
        <f>MAX(0,IF(AND(I106&gt;='Tabelas de INSS e IRRF'!$H$9, I106&lt;='Tabelas de INSS e IRRF'!$H$10), (I106*'Tabelas de INSS e IRRF'!$I$10)-'Tabelas de INSS e IRRF'!$J$10,
IF(AND(I106&gt;='Tabelas de INSS e IRRF'!$G$11, I106&lt;='Tabelas de INSS e IRRF'!$H$11), (I106*'Tabelas de INSS e IRRF'!$I$11)-'Tabelas de INSS e IRRF'!$J$11,
IF(AND(I106&gt;='Tabelas de INSS e IRRF'!$G$12, I106&lt;='Tabelas de INSS e IRRF'!$H$12), (I106*'Tabelas de INSS e IRRF'!$I$12)-'Tabelas de INSS e IRRF'!$J$12,
IF(I106&gt;='Tabelas de INSS e IRRF'!$G$13, (I106*'Tabelas de INSS e IRRF'!$I$13)-'Tabelas de INSS e IRRF'!$J$13,
0))))-MAX(0,978.62-0.133145*D106))</f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f t="shared" si="3"/>
        <v>0</v>
      </c>
    </row>
    <row r="107" spans="1:16" ht="12.75" customHeight="1">
      <c r="A107" s="31"/>
      <c r="B107" s="31"/>
      <c r="C107" s="32"/>
      <c r="D107" s="31"/>
      <c r="E107" s="40"/>
      <c r="F107" s="40"/>
      <c r="G107" s="40"/>
      <c r="H107" s="25">
        <f t="array" ref="H107">IF(D107 &lt;= 'Tabelas de INSS e IRRF'!$C$12,
    (D107 * INDEX('Tabelas de INSS e IRRF'!$D$8:$D$12, MATCH(D107, 'Tabelas de INSS e IRRF'!$B$8:$B$12, 1))) - INDEX('Tabelas de INSS e IRRF'!$E$8:$E$12, MATCH(D107, 'Tabelas de INSS e IRRF'!$B$8:$B$12, 1)),
    ('Tabelas de INSS e IRRF'!$C$12 *'Tabelas de INSS e IRRF'!$D$12) -'Tabelas de INSS e IRRF'!$E$12
)</f>
        <v>0</v>
      </c>
      <c r="I107" s="39">
        <f>'Folha de Pagamento'!$D107-'Folha de Pagamento'!$H107-(('Folha de Pagamento'!C107)*'Tabelas de INSS e IRRF'!$L$9)</f>
        <v>0</v>
      </c>
      <c r="J107" s="39">
        <f>MAX(0,IF(AND(I107&gt;='Tabelas de INSS e IRRF'!$H$9, I107&lt;='Tabelas de INSS e IRRF'!$H$10), (I107*'Tabelas de INSS e IRRF'!$I$10)-'Tabelas de INSS e IRRF'!$J$10,
IF(AND(I107&gt;='Tabelas de INSS e IRRF'!$G$11, I107&lt;='Tabelas de INSS e IRRF'!$H$11), (I107*'Tabelas de INSS e IRRF'!$I$11)-'Tabelas de INSS e IRRF'!$J$11,
IF(AND(I107&gt;='Tabelas de INSS e IRRF'!$G$12, I107&lt;='Tabelas de INSS e IRRF'!$H$12), (I107*'Tabelas de INSS e IRRF'!$I$12)-'Tabelas de INSS e IRRF'!$J$12,
IF(I107&gt;='Tabelas de INSS e IRRF'!$G$13, (I107*'Tabelas de INSS e IRRF'!$I$13)-'Tabelas de INSS e IRRF'!$J$13,
0))))-MAX(0,978.62-0.133145*D107))</f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f t="shared" si="3"/>
        <v>0</v>
      </c>
    </row>
    <row r="108" spans="1:16" ht="12.75" customHeight="1">
      <c r="A108" s="27"/>
      <c r="B108" s="27"/>
      <c r="C108" s="28"/>
      <c r="D108" s="27"/>
      <c r="E108" s="40"/>
      <c r="F108" s="40"/>
      <c r="G108" s="40"/>
      <c r="H108" s="25">
        <f t="array" ref="H108">IF(D108 &lt;= 'Tabelas de INSS e IRRF'!$C$12,
    (D108 * INDEX('Tabelas de INSS e IRRF'!$D$8:$D$12, MATCH(D108, 'Tabelas de INSS e IRRF'!$B$8:$B$12, 1))) - INDEX('Tabelas de INSS e IRRF'!$E$8:$E$12, MATCH(D108, 'Tabelas de INSS e IRRF'!$B$8:$B$12, 1)),
    ('Tabelas de INSS e IRRF'!$C$12 *'Tabelas de INSS e IRRF'!$D$12) -'Tabelas de INSS e IRRF'!$E$12
)</f>
        <v>0</v>
      </c>
      <c r="I108" s="39">
        <f>'Folha de Pagamento'!$D108-'Folha de Pagamento'!$H108-(('Folha de Pagamento'!C108)*'Tabelas de INSS e IRRF'!$L$9)</f>
        <v>0</v>
      </c>
      <c r="J108" s="39">
        <f>MAX(0,IF(AND(I108&gt;='Tabelas de INSS e IRRF'!$H$9, I108&lt;='Tabelas de INSS e IRRF'!$H$10), (I108*'Tabelas de INSS e IRRF'!$I$10)-'Tabelas de INSS e IRRF'!$J$10,
IF(AND(I108&gt;='Tabelas de INSS e IRRF'!$G$11, I108&lt;='Tabelas de INSS e IRRF'!$H$11), (I108*'Tabelas de INSS e IRRF'!$I$11)-'Tabelas de INSS e IRRF'!$J$11,
IF(AND(I108&gt;='Tabelas de INSS e IRRF'!$G$12, I108&lt;='Tabelas de INSS e IRRF'!$H$12), (I108*'Tabelas de INSS e IRRF'!$I$12)-'Tabelas de INSS e IRRF'!$J$12,
IF(I108&gt;='Tabelas de INSS e IRRF'!$G$13, (I108*'Tabelas de INSS e IRRF'!$I$13)-'Tabelas de INSS e IRRF'!$J$13,
0))))-MAX(0,978.62-0.133145*D108))</f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f t="shared" si="3"/>
        <v>0</v>
      </c>
    </row>
    <row r="109" spans="1:16" ht="12.75" customHeight="1">
      <c r="A109" s="31"/>
      <c r="B109" s="31"/>
      <c r="C109" s="32"/>
      <c r="D109" s="31"/>
      <c r="E109" s="40"/>
      <c r="F109" s="40"/>
      <c r="G109" s="40"/>
      <c r="H109" s="25">
        <f t="array" ref="H109">IF(D109 &lt;= 'Tabelas de INSS e IRRF'!$C$12,
    (D109 * INDEX('Tabelas de INSS e IRRF'!$D$8:$D$12, MATCH(D109, 'Tabelas de INSS e IRRF'!$B$8:$B$12, 1))) - INDEX('Tabelas de INSS e IRRF'!$E$8:$E$12, MATCH(D109, 'Tabelas de INSS e IRRF'!$B$8:$B$12, 1)),
    ('Tabelas de INSS e IRRF'!$C$12 *'Tabelas de INSS e IRRF'!$D$12) -'Tabelas de INSS e IRRF'!$E$12
)</f>
        <v>0</v>
      </c>
      <c r="I109" s="39">
        <f>'Folha de Pagamento'!$D109-'Folha de Pagamento'!$H109-(('Folha de Pagamento'!C109)*'Tabelas de INSS e IRRF'!$L$9)</f>
        <v>0</v>
      </c>
      <c r="J109" s="39">
        <f>MAX(0,IF(AND(I109&gt;='Tabelas de INSS e IRRF'!$H$9, I109&lt;='Tabelas de INSS e IRRF'!$H$10), (I109*'Tabelas de INSS e IRRF'!$I$10)-'Tabelas de INSS e IRRF'!$J$10,
IF(AND(I109&gt;='Tabelas de INSS e IRRF'!$G$11, I109&lt;='Tabelas de INSS e IRRF'!$H$11), (I109*'Tabelas de INSS e IRRF'!$I$11)-'Tabelas de INSS e IRRF'!$J$11,
IF(AND(I109&gt;='Tabelas de INSS e IRRF'!$G$12, I109&lt;='Tabelas de INSS e IRRF'!$H$12), (I109*'Tabelas de INSS e IRRF'!$I$12)-'Tabelas de INSS e IRRF'!$J$12,
IF(I109&gt;='Tabelas de INSS e IRRF'!$G$13, (I109*'Tabelas de INSS e IRRF'!$I$13)-'Tabelas de INSS e IRRF'!$J$13,
0))))-MAX(0,978.62-0.133145*D109))</f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f t="shared" si="3"/>
        <v>0</v>
      </c>
    </row>
    <row r="110" spans="1:16" ht="12.75" customHeight="1">
      <c r="A110" s="27"/>
      <c r="B110" s="27"/>
      <c r="C110" s="28"/>
      <c r="D110" s="27"/>
      <c r="E110" s="40"/>
      <c r="F110" s="40"/>
      <c r="G110" s="40"/>
      <c r="H110" s="25">
        <f t="array" ref="H110">IF(D110 &lt;= 'Tabelas de INSS e IRRF'!$C$12,
    (D110 * INDEX('Tabelas de INSS e IRRF'!$D$8:$D$12, MATCH(D110, 'Tabelas de INSS e IRRF'!$B$8:$B$12, 1))) - INDEX('Tabelas de INSS e IRRF'!$E$8:$E$12, MATCH(D110, 'Tabelas de INSS e IRRF'!$B$8:$B$12, 1)),
    ('Tabelas de INSS e IRRF'!$C$12 *'Tabelas de INSS e IRRF'!$D$12) -'Tabelas de INSS e IRRF'!$E$12
)</f>
        <v>0</v>
      </c>
      <c r="I110" s="39">
        <f>'Folha de Pagamento'!$D110-'Folha de Pagamento'!$H110-(('Folha de Pagamento'!C110)*'Tabelas de INSS e IRRF'!$L$9)</f>
        <v>0</v>
      </c>
      <c r="J110" s="39">
        <f>MAX(0,IF(AND(I110&gt;='Tabelas de INSS e IRRF'!$H$9, I110&lt;='Tabelas de INSS e IRRF'!$H$10), (I110*'Tabelas de INSS e IRRF'!$I$10)-'Tabelas de INSS e IRRF'!$J$10,
IF(AND(I110&gt;='Tabelas de INSS e IRRF'!$G$11, I110&lt;='Tabelas de INSS e IRRF'!$H$11), (I110*'Tabelas de INSS e IRRF'!$I$11)-'Tabelas de INSS e IRRF'!$J$11,
IF(AND(I110&gt;='Tabelas de INSS e IRRF'!$G$12, I110&lt;='Tabelas de INSS e IRRF'!$H$12), (I110*'Tabelas de INSS e IRRF'!$I$12)-'Tabelas de INSS e IRRF'!$J$12,
IF(I110&gt;='Tabelas de INSS e IRRF'!$G$13, (I110*'Tabelas de INSS e IRRF'!$I$13)-'Tabelas de INSS e IRRF'!$J$13,
0))))-MAX(0,978.62-0.133145*D110))</f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f t="shared" si="3"/>
        <v>0</v>
      </c>
    </row>
    <row r="111" spans="1:16" ht="12.75" customHeight="1">
      <c r="A111" s="31"/>
      <c r="B111" s="31"/>
      <c r="C111" s="32"/>
      <c r="D111" s="31"/>
      <c r="E111" s="40"/>
      <c r="F111" s="40"/>
      <c r="G111" s="40"/>
      <c r="H111" s="25">
        <f t="array" ref="H111">IF(D111 &lt;= 'Tabelas de INSS e IRRF'!$C$12,
    (D111 * INDEX('Tabelas de INSS e IRRF'!$D$8:$D$12, MATCH(D111, 'Tabelas de INSS e IRRF'!$B$8:$B$12, 1))) - INDEX('Tabelas de INSS e IRRF'!$E$8:$E$12, MATCH(D111, 'Tabelas de INSS e IRRF'!$B$8:$B$12, 1)),
    ('Tabelas de INSS e IRRF'!$C$12 *'Tabelas de INSS e IRRF'!$D$12) -'Tabelas de INSS e IRRF'!$E$12
)</f>
        <v>0</v>
      </c>
      <c r="I111" s="39">
        <f>'Folha de Pagamento'!$D111-'Folha de Pagamento'!$H111-(('Folha de Pagamento'!C111)*'Tabelas de INSS e IRRF'!$L$9)</f>
        <v>0</v>
      </c>
      <c r="J111" s="39">
        <f>MAX(0,IF(AND(I111&gt;='Tabelas de INSS e IRRF'!$H$9, I111&lt;='Tabelas de INSS e IRRF'!$H$10), (I111*'Tabelas de INSS e IRRF'!$I$10)-'Tabelas de INSS e IRRF'!$J$10,
IF(AND(I111&gt;='Tabelas de INSS e IRRF'!$G$11, I111&lt;='Tabelas de INSS e IRRF'!$H$11), (I111*'Tabelas de INSS e IRRF'!$I$11)-'Tabelas de INSS e IRRF'!$J$11,
IF(AND(I111&gt;='Tabelas de INSS e IRRF'!$G$12, I111&lt;='Tabelas de INSS e IRRF'!$H$12), (I111*'Tabelas de INSS e IRRF'!$I$12)-'Tabelas de INSS e IRRF'!$J$12,
IF(I111&gt;='Tabelas de INSS e IRRF'!$G$13, (I111*'Tabelas de INSS e IRRF'!$I$13)-'Tabelas de INSS e IRRF'!$J$13,
0))))-MAX(0,978.62-0.133145*D111))</f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f t="shared" si="3"/>
        <v>0</v>
      </c>
    </row>
    <row r="112" spans="1:16" ht="12.75" customHeight="1">
      <c r="A112" s="27"/>
      <c r="B112" s="27"/>
      <c r="C112" s="28"/>
      <c r="D112" s="27"/>
      <c r="E112" s="40"/>
      <c r="F112" s="40"/>
      <c r="G112" s="40"/>
      <c r="H112" s="25">
        <f t="array" ref="H112">IF(D112 &lt;= 'Tabelas de INSS e IRRF'!$C$12,
    (D112 * INDEX('Tabelas de INSS e IRRF'!$D$8:$D$12, MATCH(D112, 'Tabelas de INSS e IRRF'!$B$8:$B$12, 1))) - INDEX('Tabelas de INSS e IRRF'!$E$8:$E$12, MATCH(D112, 'Tabelas de INSS e IRRF'!$B$8:$B$12, 1)),
    ('Tabelas de INSS e IRRF'!$C$12 *'Tabelas de INSS e IRRF'!$D$12) -'Tabelas de INSS e IRRF'!$E$12
)</f>
        <v>0</v>
      </c>
      <c r="I112" s="39">
        <f>'Folha de Pagamento'!$D112-'Folha de Pagamento'!$H112-(('Folha de Pagamento'!C112)*'Tabelas de INSS e IRRF'!$L$9)</f>
        <v>0</v>
      </c>
      <c r="J112" s="39">
        <f>MAX(0,IF(AND(I112&gt;='Tabelas de INSS e IRRF'!$H$9, I112&lt;='Tabelas de INSS e IRRF'!$H$10), (I112*'Tabelas de INSS e IRRF'!$I$10)-'Tabelas de INSS e IRRF'!$J$10,
IF(AND(I112&gt;='Tabelas de INSS e IRRF'!$G$11, I112&lt;='Tabelas de INSS e IRRF'!$H$11), (I112*'Tabelas de INSS e IRRF'!$I$11)-'Tabelas de INSS e IRRF'!$J$11,
IF(AND(I112&gt;='Tabelas de INSS e IRRF'!$G$12, I112&lt;='Tabelas de INSS e IRRF'!$H$12), (I112*'Tabelas de INSS e IRRF'!$I$12)-'Tabelas de INSS e IRRF'!$J$12,
IF(I112&gt;='Tabelas de INSS e IRRF'!$G$13, (I112*'Tabelas de INSS e IRRF'!$I$13)-'Tabelas de INSS e IRRF'!$J$13,
0))))-MAX(0,978.62-0.133145*D112))</f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f t="shared" si="3"/>
        <v>0</v>
      </c>
    </row>
    <row r="113" spans="1:16" ht="12.75" customHeight="1">
      <c r="A113" s="31"/>
      <c r="B113" s="31"/>
      <c r="C113" s="32"/>
      <c r="D113" s="31"/>
      <c r="E113" s="40"/>
      <c r="F113" s="40"/>
      <c r="G113" s="40"/>
      <c r="H113" s="25">
        <f t="array" ref="H113">IF(D113 &lt;= 'Tabelas de INSS e IRRF'!$C$12,
    (D113 * INDEX('Tabelas de INSS e IRRF'!$D$8:$D$12, MATCH(D113, 'Tabelas de INSS e IRRF'!$B$8:$B$12, 1))) - INDEX('Tabelas de INSS e IRRF'!$E$8:$E$12, MATCH(D113, 'Tabelas de INSS e IRRF'!$B$8:$B$12, 1)),
    ('Tabelas de INSS e IRRF'!$C$12 *'Tabelas de INSS e IRRF'!$D$12) -'Tabelas de INSS e IRRF'!$E$12
)</f>
        <v>0</v>
      </c>
      <c r="I113" s="39">
        <f>'Folha de Pagamento'!$D113-'Folha de Pagamento'!$H113-(('Folha de Pagamento'!C113)*'Tabelas de INSS e IRRF'!$L$9)</f>
        <v>0</v>
      </c>
      <c r="J113" s="39">
        <f>MAX(0,IF(AND(I113&gt;='Tabelas de INSS e IRRF'!$H$9, I113&lt;='Tabelas de INSS e IRRF'!$H$10), (I113*'Tabelas de INSS e IRRF'!$I$10)-'Tabelas de INSS e IRRF'!$J$10,
IF(AND(I113&gt;='Tabelas de INSS e IRRF'!$G$11, I113&lt;='Tabelas de INSS e IRRF'!$H$11), (I113*'Tabelas de INSS e IRRF'!$I$11)-'Tabelas de INSS e IRRF'!$J$11,
IF(AND(I113&gt;='Tabelas de INSS e IRRF'!$G$12, I113&lt;='Tabelas de INSS e IRRF'!$H$12), (I113*'Tabelas de INSS e IRRF'!$I$12)-'Tabelas de INSS e IRRF'!$J$12,
IF(I113&gt;='Tabelas de INSS e IRRF'!$G$13, (I113*'Tabelas de INSS e IRRF'!$I$13)-'Tabelas de INSS e IRRF'!$J$13,
0))))-MAX(0,978.62-0.133145*D113))</f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f t="shared" si="3"/>
        <v>0</v>
      </c>
    </row>
    <row r="114" spans="1:16" ht="12.75" customHeight="1">
      <c r="A114" s="27"/>
      <c r="B114" s="27"/>
      <c r="C114" s="28"/>
      <c r="D114" s="27"/>
      <c r="E114" s="40"/>
      <c r="F114" s="40"/>
      <c r="G114" s="40"/>
      <c r="H114" s="25">
        <f t="array" ref="H114">IF(D114 &lt;= 'Tabelas de INSS e IRRF'!$C$12,
    (D114 * INDEX('Tabelas de INSS e IRRF'!$D$8:$D$12, MATCH(D114, 'Tabelas de INSS e IRRF'!$B$8:$B$12, 1))) - INDEX('Tabelas de INSS e IRRF'!$E$8:$E$12, MATCH(D114, 'Tabelas de INSS e IRRF'!$B$8:$B$12, 1)),
    ('Tabelas de INSS e IRRF'!$C$12 *'Tabelas de INSS e IRRF'!$D$12) -'Tabelas de INSS e IRRF'!$E$12
)</f>
        <v>0</v>
      </c>
      <c r="I114" s="39">
        <f>'Folha de Pagamento'!$D114-'Folha de Pagamento'!$H114-(('Folha de Pagamento'!C114)*'Tabelas de INSS e IRRF'!$L$9)</f>
        <v>0</v>
      </c>
      <c r="J114" s="39">
        <f>MAX(0,IF(AND(I114&gt;='Tabelas de INSS e IRRF'!$H$9, I114&lt;='Tabelas de INSS e IRRF'!$H$10), (I114*'Tabelas de INSS e IRRF'!$I$10)-'Tabelas de INSS e IRRF'!$J$10,
IF(AND(I114&gt;='Tabelas de INSS e IRRF'!$G$11, I114&lt;='Tabelas de INSS e IRRF'!$H$11), (I114*'Tabelas de INSS e IRRF'!$I$11)-'Tabelas de INSS e IRRF'!$J$11,
IF(AND(I114&gt;='Tabelas de INSS e IRRF'!$G$12, I114&lt;='Tabelas de INSS e IRRF'!$H$12), (I114*'Tabelas de INSS e IRRF'!$I$12)-'Tabelas de INSS e IRRF'!$J$12,
IF(I114&gt;='Tabelas de INSS e IRRF'!$G$13, (I114*'Tabelas de INSS e IRRF'!$I$13)-'Tabelas de INSS e IRRF'!$J$13,
0))))-MAX(0,978.62-0.133145*D114))</f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f t="shared" si="3"/>
        <v>0</v>
      </c>
    </row>
    <row r="115" spans="1:16" ht="12.75" customHeight="1">
      <c r="A115" s="31"/>
      <c r="B115" s="31"/>
      <c r="C115" s="32"/>
      <c r="D115" s="31"/>
      <c r="E115" s="40"/>
      <c r="F115" s="40"/>
      <c r="G115" s="40"/>
      <c r="H115" s="25">
        <f t="array" ref="H115">IF(D115 &lt;= 'Tabelas de INSS e IRRF'!$C$12,
    (D115 * INDEX('Tabelas de INSS e IRRF'!$D$8:$D$12, MATCH(D115, 'Tabelas de INSS e IRRF'!$B$8:$B$12, 1))) - INDEX('Tabelas de INSS e IRRF'!$E$8:$E$12, MATCH(D115, 'Tabelas de INSS e IRRF'!$B$8:$B$12, 1)),
    ('Tabelas de INSS e IRRF'!$C$12 *'Tabelas de INSS e IRRF'!$D$12) -'Tabelas de INSS e IRRF'!$E$12
)</f>
        <v>0</v>
      </c>
      <c r="I115" s="39">
        <f>'Folha de Pagamento'!$D115-'Folha de Pagamento'!$H115-(('Folha de Pagamento'!C115)*'Tabelas de INSS e IRRF'!$L$9)</f>
        <v>0</v>
      </c>
      <c r="J115" s="39">
        <f>MAX(0,IF(AND(I115&gt;='Tabelas de INSS e IRRF'!$H$9, I115&lt;='Tabelas de INSS e IRRF'!$H$10), (I115*'Tabelas de INSS e IRRF'!$I$10)-'Tabelas de INSS e IRRF'!$J$10,
IF(AND(I115&gt;='Tabelas de INSS e IRRF'!$G$11, I115&lt;='Tabelas de INSS e IRRF'!$H$11), (I115*'Tabelas de INSS e IRRF'!$I$11)-'Tabelas de INSS e IRRF'!$J$11,
IF(AND(I115&gt;='Tabelas de INSS e IRRF'!$G$12, I115&lt;='Tabelas de INSS e IRRF'!$H$12), (I115*'Tabelas de INSS e IRRF'!$I$12)-'Tabelas de INSS e IRRF'!$J$12,
IF(I115&gt;='Tabelas de INSS e IRRF'!$G$13, (I115*'Tabelas de INSS e IRRF'!$I$13)-'Tabelas de INSS e IRRF'!$J$13,
0))))-MAX(0,978.62-0.133145*D115))</f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f t="shared" si="3"/>
        <v>0</v>
      </c>
    </row>
    <row r="116" spans="1:16" ht="12.75" customHeight="1">
      <c r="A116" s="27"/>
      <c r="B116" s="27"/>
      <c r="C116" s="28"/>
      <c r="D116" s="27"/>
      <c r="E116" s="40"/>
      <c r="F116" s="40"/>
      <c r="G116" s="40"/>
      <c r="H116" s="25">
        <f t="array" ref="H116">IF(D116 &lt;= 'Tabelas de INSS e IRRF'!$C$12,
    (D116 * INDEX('Tabelas de INSS e IRRF'!$D$8:$D$12, MATCH(D116, 'Tabelas de INSS e IRRF'!$B$8:$B$12, 1))) - INDEX('Tabelas de INSS e IRRF'!$E$8:$E$12, MATCH(D116, 'Tabelas de INSS e IRRF'!$B$8:$B$12, 1)),
    ('Tabelas de INSS e IRRF'!$C$12 *'Tabelas de INSS e IRRF'!$D$12) -'Tabelas de INSS e IRRF'!$E$12
)</f>
        <v>0</v>
      </c>
      <c r="I116" s="39">
        <f>'Folha de Pagamento'!$D116-'Folha de Pagamento'!$H116-(('Folha de Pagamento'!C116)*'Tabelas de INSS e IRRF'!$L$9)</f>
        <v>0</v>
      </c>
      <c r="J116" s="39">
        <f>MAX(0,IF(AND(I116&gt;='Tabelas de INSS e IRRF'!$H$9, I116&lt;='Tabelas de INSS e IRRF'!$H$10), (I116*'Tabelas de INSS e IRRF'!$I$10)-'Tabelas de INSS e IRRF'!$J$10,
IF(AND(I116&gt;='Tabelas de INSS e IRRF'!$G$11, I116&lt;='Tabelas de INSS e IRRF'!$H$11), (I116*'Tabelas de INSS e IRRF'!$I$11)-'Tabelas de INSS e IRRF'!$J$11,
IF(AND(I116&gt;='Tabelas de INSS e IRRF'!$G$12, I116&lt;='Tabelas de INSS e IRRF'!$H$12), (I116*'Tabelas de INSS e IRRF'!$I$12)-'Tabelas de INSS e IRRF'!$J$12,
IF(I116&gt;='Tabelas de INSS e IRRF'!$G$13, (I116*'Tabelas de INSS e IRRF'!$I$13)-'Tabelas de INSS e IRRF'!$J$13,
0))))-MAX(0,978.62-0.133145*D116))</f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f t="shared" si="3"/>
        <v>0</v>
      </c>
    </row>
    <row r="117" spans="1:16" ht="12.75" customHeight="1">
      <c r="A117" s="31"/>
      <c r="B117" s="31"/>
      <c r="C117" s="32"/>
      <c r="D117" s="31"/>
      <c r="E117" s="40"/>
      <c r="F117" s="40"/>
      <c r="G117" s="40"/>
      <c r="H117" s="25">
        <f t="array" ref="H117">IF(D117 &lt;= 'Tabelas de INSS e IRRF'!$C$12,
    (D117 * INDEX('Tabelas de INSS e IRRF'!$D$8:$D$12, MATCH(D117, 'Tabelas de INSS e IRRF'!$B$8:$B$12, 1))) - INDEX('Tabelas de INSS e IRRF'!$E$8:$E$12, MATCH(D117, 'Tabelas de INSS e IRRF'!$B$8:$B$12, 1)),
    ('Tabelas de INSS e IRRF'!$C$12 *'Tabelas de INSS e IRRF'!$D$12) -'Tabelas de INSS e IRRF'!$E$12
)</f>
        <v>0</v>
      </c>
      <c r="I117" s="39">
        <f>'Folha de Pagamento'!$D117-'Folha de Pagamento'!$H117-(('Folha de Pagamento'!C117)*'Tabelas de INSS e IRRF'!$L$9)</f>
        <v>0</v>
      </c>
      <c r="J117" s="39">
        <f>MAX(0,IF(AND(I117&gt;='Tabelas de INSS e IRRF'!$H$9, I117&lt;='Tabelas de INSS e IRRF'!$H$10), (I117*'Tabelas de INSS e IRRF'!$I$10)-'Tabelas de INSS e IRRF'!$J$10,
IF(AND(I117&gt;='Tabelas de INSS e IRRF'!$G$11, I117&lt;='Tabelas de INSS e IRRF'!$H$11), (I117*'Tabelas de INSS e IRRF'!$I$11)-'Tabelas de INSS e IRRF'!$J$11,
IF(AND(I117&gt;='Tabelas de INSS e IRRF'!$G$12, I117&lt;='Tabelas de INSS e IRRF'!$H$12), (I117*'Tabelas de INSS e IRRF'!$I$12)-'Tabelas de INSS e IRRF'!$J$12,
IF(I117&gt;='Tabelas de INSS e IRRF'!$G$13, (I117*'Tabelas de INSS e IRRF'!$I$13)-'Tabelas de INSS e IRRF'!$J$13,
0))))-MAX(0,978.62-0.133145*D117))</f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f t="shared" si="3"/>
        <v>0</v>
      </c>
    </row>
    <row r="118" spans="1:16" ht="12.75" customHeight="1">
      <c r="A118" s="27"/>
      <c r="B118" s="27"/>
      <c r="C118" s="28"/>
      <c r="D118" s="27"/>
      <c r="E118" s="40"/>
      <c r="F118" s="40"/>
      <c r="G118" s="40"/>
      <c r="H118" s="25">
        <f t="array" ref="H118">IF(D118 &lt;= 'Tabelas de INSS e IRRF'!$C$12,
    (D118 * INDEX('Tabelas de INSS e IRRF'!$D$8:$D$12, MATCH(D118, 'Tabelas de INSS e IRRF'!$B$8:$B$12, 1))) - INDEX('Tabelas de INSS e IRRF'!$E$8:$E$12, MATCH(D118, 'Tabelas de INSS e IRRF'!$B$8:$B$12, 1)),
    ('Tabelas de INSS e IRRF'!$C$12 *'Tabelas de INSS e IRRF'!$D$12) -'Tabelas de INSS e IRRF'!$E$12
)</f>
        <v>0</v>
      </c>
      <c r="I118" s="39">
        <f>'Folha de Pagamento'!$D118-'Folha de Pagamento'!$H118-(('Folha de Pagamento'!C118)*'Tabelas de INSS e IRRF'!$L$9)</f>
        <v>0</v>
      </c>
      <c r="J118" s="39">
        <f>MAX(0,IF(AND(I118&gt;='Tabelas de INSS e IRRF'!$H$9, I118&lt;='Tabelas de INSS e IRRF'!$H$10), (I118*'Tabelas de INSS e IRRF'!$I$10)-'Tabelas de INSS e IRRF'!$J$10,
IF(AND(I118&gt;='Tabelas de INSS e IRRF'!$G$11, I118&lt;='Tabelas de INSS e IRRF'!$H$11), (I118*'Tabelas de INSS e IRRF'!$I$11)-'Tabelas de INSS e IRRF'!$J$11,
IF(AND(I118&gt;='Tabelas de INSS e IRRF'!$G$12, I118&lt;='Tabelas de INSS e IRRF'!$H$12), (I118*'Tabelas de INSS e IRRF'!$I$12)-'Tabelas de INSS e IRRF'!$J$12,
IF(I118&gt;='Tabelas de INSS e IRRF'!$G$13, (I118*'Tabelas de INSS e IRRF'!$I$13)-'Tabelas de INSS e IRRF'!$J$13,
0))))-MAX(0,978.62-0.133145*D118))</f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f t="shared" si="3"/>
        <v>0</v>
      </c>
    </row>
    <row r="119" spans="1:16" ht="12.75" customHeight="1">
      <c r="A119" s="31"/>
      <c r="B119" s="31"/>
      <c r="C119" s="32"/>
      <c r="D119" s="31"/>
      <c r="E119" s="40"/>
      <c r="F119" s="40"/>
      <c r="G119" s="40"/>
      <c r="H119" s="25">
        <f t="array" ref="H119">IF(D119 &lt;= 'Tabelas de INSS e IRRF'!$C$12,
    (D119 * INDEX('Tabelas de INSS e IRRF'!$D$8:$D$12, MATCH(D119, 'Tabelas de INSS e IRRF'!$B$8:$B$12, 1))) - INDEX('Tabelas de INSS e IRRF'!$E$8:$E$12, MATCH(D119, 'Tabelas de INSS e IRRF'!$B$8:$B$12, 1)),
    ('Tabelas de INSS e IRRF'!$C$12 *'Tabelas de INSS e IRRF'!$D$12) -'Tabelas de INSS e IRRF'!$E$12
)</f>
        <v>0</v>
      </c>
      <c r="I119" s="39">
        <f>'Folha de Pagamento'!$D119-'Folha de Pagamento'!$H119-(('Folha de Pagamento'!C119)*'Tabelas de INSS e IRRF'!$L$9)</f>
        <v>0</v>
      </c>
      <c r="J119" s="39">
        <f>MAX(0,IF(AND(I119&gt;='Tabelas de INSS e IRRF'!$H$9, I119&lt;='Tabelas de INSS e IRRF'!$H$10), (I119*'Tabelas de INSS e IRRF'!$I$10)-'Tabelas de INSS e IRRF'!$J$10,
IF(AND(I119&gt;='Tabelas de INSS e IRRF'!$G$11, I119&lt;='Tabelas de INSS e IRRF'!$H$11), (I119*'Tabelas de INSS e IRRF'!$I$11)-'Tabelas de INSS e IRRF'!$J$11,
IF(AND(I119&gt;='Tabelas de INSS e IRRF'!$G$12, I119&lt;='Tabelas de INSS e IRRF'!$H$12), (I119*'Tabelas de INSS e IRRF'!$I$12)-'Tabelas de INSS e IRRF'!$J$12,
IF(I119&gt;='Tabelas de INSS e IRRF'!$G$13, (I119*'Tabelas de INSS e IRRF'!$I$13)-'Tabelas de INSS e IRRF'!$J$13,
0))))-MAX(0,978.62-0.133145*D119))</f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f t="shared" si="3"/>
        <v>0</v>
      </c>
    </row>
    <row r="120" spans="1:16" ht="12.75" customHeight="1">
      <c r="A120" s="27"/>
      <c r="B120" s="27"/>
      <c r="C120" s="28"/>
      <c r="D120" s="27"/>
      <c r="E120" s="40"/>
      <c r="F120" s="40"/>
      <c r="G120" s="40"/>
      <c r="H120" s="25">
        <f t="array" ref="H120">IF(D120 &lt;= 'Tabelas de INSS e IRRF'!$C$12,
    (D120 * INDEX('Tabelas de INSS e IRRF'!$D$8:$D$12, MATCH(D120, 'Tabelas de INSS e IRRF'!$B$8:$B$12, 1))) - INDEX('Tabelas de INSS e IRRF'!$E$8:$E$12, MATCH(D120, 'Tabelas de INSS e IRRF'!$B$8:$B$12, 1)),
    ('Tabelas de INSS e IRRF'!$C$12 *'Tabelas de INSS e IRRF'!$D$12) -'Tabelas de INSS e IRRF'!$E$12
)</f>
        <v>0</v>
      </c>
      <c r="I120" s="39">
        <f>'Folha de Pagamento'!$D120-'Folha de Pagamento'!$H120-(('Folha de Pagamento'!C120)*'Tabelas de INSS e IRRF'!$L$9)</f>
        <v>0</v>
      </c>
      <c r="J120" s="39">
        <f>MAX(0,IF(AND(I120&gt;='Tabelas de INSS e IRRF'!$H$9, I120&lt;='Tabelas de INSS e IRRF'!$H$10), (I120*'Tabelas de INSS e IRRF'!$I$10)-'Tabelas de INSS e IRRF'!$J$10,
IF(AND(I120&gt;='Tabelas de INSS e IRRF'!$G$11, I120&lt;='Tabelas de INSS e IRRF'!$H$11), (I120*'Tabelas de INSS e IRRF'!$I$11)-'Tabelas de INSS e IRRF'!$J$11,
IF(AND(I120&gt;='Tabelas de INSS e IRRF'!$G$12, I120&lt;='Tabelas de INSS e IRRF'!$H$12), (I120*'Tabelas de INSS e IRRF'!$I$12)-'Tabelas de INSS e IRRF'!$J$12,
IF(I120&gt;='Tabelas de INSS e IRRF'!$G$13, (I120*'Tabelas de INSS e IRRF'!$I$13)-'Tabelas de INSS e IRRF'!$J$13,
0))))-MAX(0,978.62-0.133145*D120))</f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f t="shared" si="3"/>
        <v>0</v>
      </c>
    </row>
    <row r="121" spans="1:16" ht="12.75" customHeight="1">
      <c r="A121" s="31"/>
      <c r="B121" s="31"/>
      <c r="C121" s="32"/>
      <c r="D121" s="31"/>
      <c r="E121" s="40"/>
      <c r="F121" s="40"/>
      <c r="G121" s="40"/>
      <c r="H121" s="25">
        <f t="array" ref="H121">IF(D121 &lt;= 'Tabelas de INSS e IRRF'!$C$12,
    (D121 * INDEX('Tabelas de INSS e IRRF'!$D$8:$D$12, MATCH(D121, 'Tabelas de INSS e IRRF'!$B$8:$B$12, 1))) - INDEX('Tabelas de INSS e IRRF'!$E$8:$E$12, MATCH(D121, 'Tabelas de INSS e IRRF'!$B$8:$B$12, 1)),
    ('Tabelas de INSS e IRRF'!$C$12 *'Tabelas de INSS e IRRF'!$D$12) -'Tabelas de INSS e IRRF'!$E$12
)</f>
        <v>0</v>
      </c>
      <c r="I121" s="39">
        <f>'Folha de Pagamento'!$D121-'Folha de Pagamento'!$H121-(('Folha de Pagamento'!C121)*'Tabelas de INSS e IRRF'!$L$9)</f>
        <v>0</v>
      </c>
      <c r="J121" s="39">
        <f>MAX(0,IF(AND(I121&gt;='Tabelas de INSS e IRRF'!$H$9, I121&lt;='Tabelas de INSS e IRRF'!$H$10), (I121*'Tabelas de INSS e IRRF'!$I$10)-'Tabelas de INSS e IRRF'!$J$10,
IF(AND(I121&gt;='Tabelas de INSS e IRRF'!$G$11, I121&lt;='Tabelas de INSS e IRRF'!$H$11), (I121*'Tabelas de INSS e IRRF'!$I$11)-'Tabelas de INSS e IRRF'!$J$11,
IF(AND(I121&gt;='Tabelas de INSS e IRRF'!$G$12, I121&lt;='Tabelas de INSS e IRRF'!$H$12), (I121*'Tabelas de INSS e IRRF'!$I$12)-'Tabelas de INSS e IRRF'!$J$12,
IF(I121&gt;='Tabelas de INSS e IRRF'!$G$13, (I121*'Tabelas de INSS e IRRF'!$I$13)-'Tabelas de INSS e IRRF'!$J$13,
0))))-MAX(0,978.62-0.133145*D121))</f>
        <v>0</v>
      </c>
      <c r="K121" s="39">
        <v>0</v>
      </c>
      <c r="L121" s="39">
        <v>0</v>
      </c>
      <c r="M121" s="39">
        <v>0</v>
      </c>
      <c r="N121" s="39">
        <v>0</v>
      </c>
      <c r="O121" s="39">
        <v>0</v>
      </c>
      <c r="P121" s="39">
        <f t="shared" si="3"/>
        <v>0</v>
      </c>
    </row>
    <row r="122" spans="1:16" ht="12.75" customHeight="1">
      <c r="A122" s="27"/>
      <c r="B122" s="27"/>
      <c r="C122" s="28"/>
      <c r="D122" s="27"/>
      <c r="E122" s="40"/>
      <c r="F122" s="40"/>
      <c r="G122" s="40"/>
      <c r="H122" s="25">
        <f t="array" ref="H122">IF(D122 &lt;= 'Tabelas de INSS e IRRF'!$C$12,
    (D122 * INDEX('Tabelas de INSS e IRRF'!$D$8:$D$12, MATCH(D122, 'Tabelas de INSS e IRRF'!$B$8:$B$12, 1))) - INDEX('Tabelas de INSS e IRRF'!$E$8:$E$12, MATCH(D122, 'Tabelas de INSS e IRRF'!$B$8:$B$12, 1)),
    ('Tabelas de INSS e IRRF'!$C$12 *'Tabelas de INSS e IRRF'!$D$12) -'Tabelas de INSS e IRRF'!$E$12
)</f>
        <v>0</v>
      </c>
      <c r="I122" s="39">
        <f>'Folha de Pagamento'!$D122-'Folha de Pagamento'!$H122-(('Folha de Pagamento'!C122)*'Tabelas de INSS e IRRF'!$L$9)</f>
        <v>0</v>
      </c>
      <c r="J122" s="39">
        <f>MAX(0,IF(AND(I122&gt;='Tabelas de INSS e IRRF'!$H$9, I122&lt;='Tabelas de INSS e IRRF'!$H$10), (I122*'Tabelas de INSS e IRRF'!$I$10)-'Tabelas de INSS e IRRF'!$J$10,
IF(AND(I122&gt;='Tabelas de INSS e IRRF'!$G$11, I122&lt;='Tabelas de INSS e IRRF'!$H$11), (I122*'Tabelas de INSS e IRRF'!$I$11)-'Tabelas de INSS e IRRF'!$J$11,
IF(AND(I122&gt;='Tabelas de INSS e IRRF'!$G$12, I122&lt;='Tabelas de INSS e IRRF'!$H$12), (I122*'Tabelas de INSS e IRRF'!$I$12)-'Tabelas de INSS e IRRF'!$J$12,
IF(I122&gt;='Tabelas de INSS e IRRF'!$G$13, (I122*'Tabelas de INSS e IRRF'!$I$13)-'Tabelas de INSS e IRRF'!$J$13,
0))))-MAX(0,978.62-0.133145*D122))</f>
        <v>0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f t="shared" si="3"/>
        <v>0</v>
      </c>
    </row>
    <row r="123" spans="1:16" ht="12.75" customHeight="1">
      <c r="A123" s="31"/>
      <c r="B123" s="31"/>
      <c r="C123" s="32"/>
      <c r="D123" s="31"/>
      <c r="E123" s="40"/>
      <c r="F123" s="40"/>
      <c r="G123" s="40"/>
      <c r="H123" s="25">
        <f t="array" ref="H123">IF(D123 &lt;= 'Tabelas de INSS e IRRF'!$C$12,
    (D123 * INDEX('Tabelas de INSS e IRRF'!$D$8:$D$12, MATCH(D123, 'Tabelas de INSS e IRRF'!$B$8:$B$12, 1))) - INDEX('Tabelas de INSS e IRRF'!$E$8:$E$12, MATCH(D123, 'Tabelas de INSS e IRRF'!$B$8:$B$12, 1)),
    ('Tabelas de INSS e IRRF'!$C$12 *'Tabelas de INSS e IRRF'!$D$12) -'Tabelas de INSS e IRRF'!$E$12
)</f>
        <v>0</v>
      </c>
      <c r="I123" s="39">
        <f>'Folha de Pagamento'!$D123-'Folha de Pagamento'!$H123-(('Folha de Pagamento'!C123)*'Tabelas de INSS e IRRF'!$L$9)</f>
        <v>0</v>
      </c>
      <c r="J123" s="39">
        <f>MAX(0,IF(AND(I123&gt;='Tabelas de INSS e IRRF'!$H$9, I123&lt;='Tabelas de INSS e IRRF'!$H$10), (I123*'Tabelas de INSS e IRRF'!$I$10)-'Tabelas de INSS e IRRF'!$J$10,
IF(AND(I123&gt;='Tabelas de INSS e IRRF'!$G$11, I123&lt;='Tabelas de INSS e IRRF'!$H$11), (I123*'Tabelas de INSS e IRRF'!$I$11)-'Tabelas de INSS e IRRF'!$J$11,
IF(AND(I123&gt;='Tabelas de INSS e IRRF'!$G$12, I123&lt;='Tabelas de INSS e IRRF'!$H$12), (I123*'Tabelas de INSS e IRRF'!$I$12)-'Tabelas de INSS e IRRF'!$J$12,
IF(I123&gt;='Tabelas de INSS e IRRF'!$G$13, (I123*'Tabelas de INSS e IRRF'!$I$13)-'Tabelas de INSS e IRRF'!$J$13,
0))))-MAX(0,978.62-0.133145*D123))</f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f t="shared" si="3"/>
        <v>0</v>
      </c>
    </row>
    <row r="124" spans="1:16" ht="12.75" customHeight="1">
      <c r="A124" s="27"/>
      <c r="B124" s="27"/>
      <c r="C124" s="28"/>
      <c r="D124" s="27"/>
      <c r="E124" s="40"/>
      <c r="F124" s="40"/>
      <c r="G124" s="40"/>
      <c r="H124" s="25">
        <f t="array" ref="H124">IF(D124 &lt;= 'Tabelas de INSS e IRRF'!$C$12,
    (D124 * INDEX('Tabelas de INSS e IRRF'!$D$8:$D$12, MATCH(D124, 'Tabelas de INSS e IRRF'!$B$8:$B$12, 1))) - INDEX('Tabelas de INSS e IRRF'!$E$8:$E$12, MATCH(D124, 'Tabelas de INSS e IRRF'!$B$8:$B$12, 1)),
    ('Tabelas de INSS e IRRF'!$C$12 *'Tabelas de INSS e IRRF'!$D$12) -'Tabelas de INSS e IRRF'!$E$12
)</f>
        <v>0</v>
      </c>
      <c r="I124" s="39">
        <f>'Folha de Pagamento'!$D124-'Folha de Pagamento'!$H124-(('Folha de Pagamento'!C124)*'Tabelas de INSS e IRRF'!$L$9)</f>
        <v>0</v>
      </c>
      <c r="J124" s="39">
        <f>MAX(0,IF(AND(I124&gt;='Tabelas de INSS e IRRF'!$H$9, I124&lt;='Tabelas de INSS e IRRF'!$H$10), (I124*'Tabelas de INSS e IRRF'!$I$10)-'Tabelas de INSS e IRRF'!$J$10,
IF(AND(I124&gt;='Tabelas de INSS e IRRF'!$G$11, I124&lt;='Tabelas de INSS e IRRF'!$H$11), (I124*'Tabelas de INSS e IRRF'!$I$11)-'Tabelas de INSS e IRRF'!$J$11,
IF(AND(I124&gt;='Tabelas de INSS e IRRF'!$G$12, I124&lt;='Tabelas de INSS e IRRF'!$H$12), (I124*'Tabelas de INSS e IRRF'!$I$12)-'Tabelas de INSS e IRRF'!$J$12,
IF(I124&gt;='Tabelas de INSS e IRRF'!$G$13, (I124*'Tabelas de INSS e IRRF'!$I$13)-'Tabelas de INSS e IRRF'!$J$13,
0))))-MAX(0,978.62-0.133145*D124))</f>
        <v>0</v>
      </c>
      <c r="K124" s="39">
        <v>0</v>
      </c>
      <c r="L124" s="39">
        <v>0</v>
      </c>
      <c r="M124" s="39">
        <v>0</v>
      </c>
      <c r="N124" s="39">
        <v>0</v>
      </c>
      <c r="O124" s="39">
        <v>0</v>
      </c>
      <c r="P124" s="39">
        <f t="shared" si="3"/>
        <v>0</v>
      </c>
    </row>
    <row r="125" spans="1:16" ht="12.75" customHeight="1">
      <c r="A125" s="31"/>
      <c r="B125" s="31"/>
      <c r="C125" s="32"/>
      <c r="D125" s="31"/>
      <c r="E125" s="40"/>
      <c r="F125" s="40"/>
      <c r="G125" s="40"/>
      <c r="H125" s="25">
        <f t="array" ref="H125">IF(D125 &lt;= 'Tabelas de INSS e IRRF'!$C$12,
    (D125 * INDEX('Tabelas de INSS e IRRF'!$D$8:$D$12, MATCH(D125, 'Tabelas de INSS e IRRF'!$B$8:$B$12, 1))) - INDEX('Tabelas de INSS e IRRF'!$E$8:$E$12, MATCH(D125, 'Tabelas de INSS e IRRF'!$B$8:$B$12, 1)),
    ('Tabelas de INSS e IRRF'!$C$12 *'Tabelas de INSS e IRRF'!$D$12) -'Tabelas de INSS e IRRF'!$E$12
)</f>
        <v>0</v>
      </c>
      <c r="I125" s="39">
        <f>'Folha de Pagamento'!$D125-'Folha de Pagamento'!$H125-(('Folha de Pagamento'!C125)*'Tabelas de INSS e IRRF'!$L$9)</f>
        <v>0</v>
      </c>
      <c r="J125" s="39">
        <f>MAX(0,IF(AND(I125&gt;='Tabelas de INSS e IRRF'!$H$9, I125&lt;='Tabelas de INSS e IRRF'!$H$10), (I125*'Tabelas de INSS e IRRF'!$I$10)-'Tabelas de INSS e IRRF'!$J$10,
IF(AND(I125&gt;='Tabelas de INSS e IRRF'!$G$11, I125&lt;='Tabelas de INSS e IRRF'!$H$11), (I125*'Tabelas de INSS e IRRF'!$I$11)-'Tabelas de INSS e IRRF'!$J$11,
IF(AND(I125&gt;='Tabelas de INSS e IRRF'!$G$12, I125&lt;='Tabelas de INSS e IRRF'!$H$12), (I125*'Tabelas de INSS e IRRF'!$I$12)-'Tabelas de INSS e IRRF'!$J$12,
IF(I125&gt;='Tabelas de INSS e IRRF'!$G$13, (I125*'Tabelas de INSS e IRRF'!$I$13)-'Tabelas de INSS e IRRF'!$J$13,
0))))-MAX(0,978.62-0.133145*D125))</f>
        <v>0</v>
      </c>
      <c r="K125" s="39">
        <v>0</v>
      </c>
      <c r="L125" s="39">
        <v>0</v>
      </c>
      <c r="M125" s="39">
        <v>0</v>
      </c>
      <c r="N125" s="39">
        <v>0</v>
      </c>
      <c r="O125" s="39">
        <v>0</v>
      </c>
      <c r="P125" s="39">
        <f t="shared" si="3"/>
        <v>0</v>
      </c>
    </row>
    <row r="126" spans="1:16" ht="12.75" customHeight="1">
      <c r="A126" s="27"/>
      <c r="B126" s="27"/>
      <c r="C126" s="28"/>
      <c r="D126" s="27"/>
      <c r="E126" s="40"/>
      <c r="F126" s="40"/>
      <c r="G126" s="40"/>
      <c r="H126" s="25">
        <f t="array" ref="H126">IF(D126 &lt;= 'Tabelas de INSS e IRRF'!$C$12,
    (D126 * INDEX('Tabelas de INSS e IRRF'!$D$8:$D$12, MATCH(D126, 'Tabelas de INSS e IRRF'!$B$8:$B$12, 1))) - INDEX('Tabelas de INSS e IRRF'!$E$8:$E$12, MATCH(D126, 'Tabelas de INSS e IRRF'!$B$8:$B$12, 1)),
    ('Tabelas de INSS e IRRF'!$C$12 *'Tabelas de INSS e IRRF'!$D$12) -'Tabelas de INSS e IRRF'!$E$12
)</f>
        <v>0</v>
      </c>
      <c r="I126" s="39">
        <f>'Folha de Pagamento'!$D126-'Folha de Pagamento'!$H126-(('Folha de Pagamento'!C126)*'Tabelas de INSS e IRRF'!$L$9)</f>
        <v>0</v>
      </c>
      <c r="J126" s="39">
        <f>MAX(0,IF(AND(I126&gt;='Tabelas de INSS e IRRF'!$H$9, I126&lt;='Tabelas de INSS e IRRF'!$H$10), (I126*'Tabelas de INSS e IRRF'!$I$10)-'Tabelas de INSS e IRRF'!$J$10,
IF(AND(I126&gt;='Tabelas de INSS e IRRF'!$G$11, I126&lt;='Tabelas de INSS e IRRF'!$H$11), (I126*'Tabelas de INSS e IRRF'!$I$11)-'Tabelas de INSS e IRRF'!$J$11,
IF(AND(I126&gt;='Tabelas de INSS e IRRF'!$G$12, I126&lt;='Tabelas de INSS e IRRF'!$H$12), (I126*'Tabelas de INSS e IRRF'!$I$12)-'Tabelas de INSS e IRRF'!$J$12,
IF(I126&gt;='Tabelas de INSS e IRRF'!$G$13, (I126*'Tabelas de INSS e IRRF'!$I$13)-'Tabelas de INSS e IRRF'!$J$13,
0))))-MAX(0,978.62-0.133145*D126))</f>
        <v>0</v>
      </c>
      <c r="K126" s="39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f t="shared" si="3"/>
        <v>0</v>
      </c>
    </row>
    <row r="127" spans="1:16" ht="12.75" customHeight="1">
      <c r="A127" s="31"/>
      <c r="B127" s="31"/>
      <c r="C127" s="32"/>
      <c r="D127" s="31"/>
      <c r="E127" s="40"/>
      <c r="F127" s="40"/>
      <c r="G127" s="40"/>
      <c r="H127" s="25">
        <f t="array" ref="H127">IF(D127 &lt;= 'Tabelas de INSS e IRRF'!$C$12,
    (D127 * INDEX('Tabelas de INSS e IRRF'!$D$8:$D$12, MATCH(D127, 'Tabelas de INSS e IRRF'!$B$8:$B$12, 1))) - INDEX('Tabelas de INSS e IRRF'!$E$8:$E$12, MATCH(D127, 'Tabelas de INSS e IRRF'!$B$8:$B$12, 1)),
    ('Tabelas de INSS e IRRF'!$C$12 *'Tabelas de INSS e IRRF'!$D$12) -'Tabelas de INSS e IRRF'!$E$12
)</f>
        <v>0</v>
      </c>
      <c r="I127" s="39">
        <f>'Folha de Pagamento'!$D127-'Folha de Pagamento'!$H127-(('Folha de Pagamento'!C127)*'Tabelas de INSS e IRRF'!$L$9)</f>
        <v>0</v>
      </c>
      <c r="J127" s="39">
        <f>MAX(0,IF(AND(I127&gt;='Tabelas de INSS e IRRF'!$H$9, I127&lt;='Tabelas de INSS e IRRF'!$H$10), (I127*'Tabelas de INSS e IRRF'!$I$10)-'Tabelas de INSS e IRRF'!$J$10,
IF(AND(I127&gt;='Tabelas de INSS e IRRF'!$G$11, I127&lt;='Tabelas de INSS e IRRF'!$H$11), (I127*'Tabelas de INSS e IRRF'!$I$11)-'Tabelas de INSS e IRRF'!$J$11,
IF(AND(I127&gt;='Tabelas de INSS e IRRF'!$G$12, I127&lt;='Tabelas de INSS e IRRF'!$H$12), (I127*'Tabelas de INSS e IRRF'!$I$12)-'Tabelas de INSS e IRRF'!$J$12,
IF(I127&gt;='Tabelas de INSS e IRRF'!$G$13, (I127*'Tabelas de INSS e IRRF'!$I$13)-'Tabelas de INSS e IRRF'!$J$13,
0))))-MAX(0,978.62-0.133145*D127))</f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f t="shared" si="3"/>
        <v>0</v>
      </c>
    </row>
    <row r="128" spans="1:16" ht="12.75" customHeight="1">
      <c r="A128" s="27"/>
      <c r="B128" s="27"/>
      <c r="C128" s="28"/>
      <c r="D128" s="27"/>
      <c r="E128" s="40"/>
      <c r="F128" s="40"/>
      <c r="G128" s="40"/>
      <c r="H128" s="25">
        <f t="array" ref="H128">IF(D128 &lt;= 'Tabelas de INSS e IRRF'!$C$12,
    (D128 * INDEX('Tabelas de INSS e IRRF'!$D$8:$D$12, MATCH(D128, 'Tabelas de INSS e IRRF'!$B$8:$B$12, 1))) - INDEX('Tabelas de INSS e IRRF'!$E$8:$E$12, MATCH(D128, 'Tabelas de INSS e IRRF'!$B$8:$B$12, 1)),
    ('Tabelas de INSS e IRRF'!$C$12 *'Tabelas de INSS e IRRF'!$D$12) -'Tabelas de INSS e IRRF'!$E$12
)</f>
        <v>0</v>
      </c>
      <c r="I128" s="39">
        <f>'Folha de Pagamento'!$D128-'Folha de Pagamento'!$H128-(('Folha de Pagamento'!C128)*'Tabelas de INSS e IRRF'!$L$9)</f>
        <v>0</v>
      </c>
      <c r="J128" s="39">
        <f>MAX(0,IF(AND(I128&gt;='Tabelas de INSS e IRRF'!$H$9, I128&lt;='Tabelas de INSS e IRRF'!$H$10), (I128*'Tabelas de INSS e IRRF'!$I$10)-'Tabelas de INSS e IRRF'!$J$10,
IF(AND(I128&gt;='Tabelas de INSS e IRRF'!$G$11, I128&lt;='Tabelas de INSS e IRRF'!$H$11), (I128*'Tabelas de INSS e IRRF'!$I$11)-'Tabelas de INSS e IRRF'!$J$11,
IF(AND(I128&gt;='Tabelas de INSS e IRRF'!$G$12, I128&lt;='Tabelas de INSS e IRRF'!$H$12), (I128*'Tabelas de INSS e IRRF'!$I$12)-'Tabelas de INSS e IRRF'!$J$12,
IF(I128&gt;='Tabelas de INSS e IRRF'!$G$13, (I128*'Tabelas de INSS e IRRF'!$I$13)-'Tabelas de INSS e IRRF'!$J$13,
0))))-MAX(0,978.62-0.133145*D128))</f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f t="shared" si="3"/>
        <v>0</v>
      </c>
    </row>
    <row r="129" spans="1:16" ht="12.75" customHeight="1">
      <c r="A129" s="31"/>
      <c r="B129" s="31"/>
      <c r="C129" s="32"/>
      <c r="D129" s="31"/>
      <c r="E129" s="40"/>
      <c r="F129" s="40"/>
      <c r="G129" s="40"/>
      <c r="H129" s="25">
        <f t="array" ref="H129">IF(D129 &lt;= 'Tabelas de INSS e IRRF'!$C$12,
    (D129 * INDEX('Tabelas de INSS e IRRF'!$D$8:$D$12, MATCH(D129, 'Tabelas de INSS e IRRF'!$B$8:$B$12, 1))) - INDEX('Tabelas de INSS e IRRF'!$E$8:$E$12, MATCH(D129, 'Tabelas de INSS e IRRF'!$B$8:$B$12, 1)),
    ('Tabelas de INSS e IRRF'!$C$12 *'Tabelas de INSS e IRRF'!$D$12) -'Tabelas de INSS e IRRF'!$E$12
)</f>
        <v>0</v>
      </c>
      <c r="I129" s="39">
        <f>'Folha de Pagamento'!$D129-'Folha de Pagamento'!$H129-(('Folha de Pagamento'!C129)*'Tabelas de INSS e IRRF'!$L$9)</f>
        <v>0</v>
      </c>
      <c r="J129" s="39">
        <f>MAX(0,IF(AND(I129&gt;='Tabelas de INSS e IRRF'!$H$9, I129&lt;='Tabelas de INSS e IRRF'!$H$10), (I129*'Tabelas de INSS e IRRF'!$I$10)-'Tabelas de INSS e IRRF'!$J$10,
IF(AND(I129&gt;='Tabelas de INSS e IRRF'!$G$11, I129&lt;='Tabelas de INSS e IRRF'!$H$11), (I129*'Tabelas de INSS e IRRF'!$I$11)-'Tabelas de INSS e IRRF'!$J$11,
IF(AND(I129&gt;='Tabelas de INSS e IRRF'!$G$12, I129&lt;='Tabelas de INSS e IRRF'!$H$12), (I129*'Tabelas de INSS e IRRF'!$I$12)-'Tabelas de INSS e IRRF'!$J$12,
IF(I129&gt;='Tabelas de INSS e IRRF'!$G$13, (I129*'Tabelas de INSS e IRRF'!$I$13)-'Tabelas de INSS e IRRF'!$J$13,
0))))-MAX(0,978.62-0.133145*D129))</f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f t="shared" si="3"/>
        <v>0</v>
      </c>
    </row>
    <row r="130" spans="1:16" ht="12.75" customHeight="1">
      <c r="A130" s="27"/>
      <c r="B130" s="27"/>
      <c r="C130" s="28"/>
      <c r="D130" s="27"/>
      <c r="E130" s="40"/>
      <c r="F130" s="40"/>
      <c r="G130" s="40"/>
      <c r="H130" s="25">
        <f t="array" ref="H130">IF(D130 &lt;= 'Tabelas de INSS e IRRF'!$C$12,
    (D130 * INDEX('Tabelas de INSS e IRRF'!$D$8:$D$12, MATCH(D130, 'Tabelas de INSS e IRRF'!$B$8:$B$12, 1))) - INDEX('Tabelas de INSS e IRRF'!$E$8:$E$12, MATCH(D130, 'Tabelas de INSS e IRRF'!$B$8:$B$12, 1)),
    ('Tabelas de INSS e IRRF'!$C$12 *'Tabelas de INSS e IRRF'!$D$12) -'Tabelas de INSS e IRRF'!$E$12
)</f>
        <v>0</v>
      </c>
      <c r="I130" s="39">
        <f>'Folha de Pagamento'!$D130-'Folha de Pagamento'!$H130-(('Folha de Pagamento'!C130)*'Tabelas de INSS e IRRF'!$L$9)</f>
        <v>0</v>
      </c>
      <c r="J130" s="39">
        <f>MAX(0,IF(AND(I130&gt;='Tabelas de INSS e IRRF'!$H$9, I130&lt;='Tabelas de INSS e IRRF'!$H$10), (I130*'Tabelas de INSS e IRRF'!$I$10)-'Tabelas de INSS e IRRF'!$J$10,
IF(AND(I130&gt;='Tabelas de INSS e IRRF'!$G$11, I130&lt;='Tabelas de INSS e IRRF'!$H$11), (I130*'Tabelas de INSS e IRRF'!$I$11)-'Tabelas de INSS e IRRF'!$J$11,
IF(AND(I130&gt;='Tabelas de INSS e IRRF'!$G$12, I130&lt;='Tabelas de INSS e IRRF'!$H$12), (I130*'Tabelas de INSS e IRRF'!$I$12)-'Tabelas de INSS e IRRF'!$J$12,
IF(I130&gt;='Tabelas de INSS e IRRF'!$G$13, (I130*'Tabelas de INSS e IRRF'!$I$13)-'Tabelas de INSS e IRRF'!$J$13,
0))))-MAX(0,978.62-0.133145*D130))</f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f t="shared" si="3"/>
        <v>0</v>
      </c>
    </row>
    <row r="131" spans="1:16" ht="12.75" customHeight="1">
      <c r="A131" s="31"/>
      <c r="B131" s="31"/>
      <c r="C131" s="32"/>
      <c r="D131" s="31"/>
      <c r="E131" s="40"/>
      <c r="F131" s="40"/>
      <c r="G131" s="40"/>
      <c r="H131" s="25">
        <f t="array" ref="H131">IF(D131 &lt;= 'Tabelas de INSS e IRRF'!$C$12,
    (D131 * INDEX('Tabelas de INSS e IRRF'!$D$8:$D$12, MATCH(D131, 'Tabelas de INSS e IRRF'!$B$8:$B$12, 1))) - INDEX('Tabelas de INSS e IRRF'!$E$8:$E$12, MATCH(D131, 'Tabelas de INSS e IRRF'!$B$8:$B$12, 1)),
    ('Tabelas de INSS e IRRF'!$C$12 *'Tabelas de INSS e IRRF'!$D$12) -'Tabelas de INSS e IRRF'!$E$12
)</f>
        <v>0</v>
      </c>
      <c r="I131" s="39">
        <f>'Folha de Pagamento'!$D131-'Folha de Pagamento'!$H131-(('Folha de Pagamento'!C131)*'Tabelas de INSS e IRRF'!$L$9)</f>
        <v>0</v>
      </c>
      <c r="J131" s="39">
        <f>MAX(0,IF(AND(I131&gt;='Tabelas de INSS e IRRF'!$H$9, I131&lt;='Tabelas de INSS e IRRF'!$H$10), (I131*'Tabelas de INSS e IRRF'!$I$10)-'Tabelas de INSS e IRRF'!$J$10,
IF(AND(I131&gt;='Tabelas de INSS e IRRF'!$G$11, I131&lt;='Tabelas de INSS e IRRF'!$H$11), (I131*'Tabelas de INSS e IRRF'!$I$11)-'Tabelas de INSS e IRRF'!$J$11,
IF(AND(I131&gt;='Tabelas de INSS e IRRF'!$G$12, I131&lt;='Tabelas de INSS e IRRF'!$H$12), (I131*'Tabelas de INSS e IRRF'!$I$12)-'Tabelas de INSS e IRRF'!$J$12,
IF(I131&gt;='Tabelas de INSS e IRRF'!$G$13, (I131*'Tabelas de INSS e IRRF'!$I$13)-'Tabelas de INSS e IRRF'!$J$13,
0))))-MAX(0,978.62-0.133145*D131))</f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f t="shared" si="3"/>
        <v>0</v>
      </c>
    </row>
    <row r="132" spans="1:16" ht="12.75" customHeight="1">
      <c r="A132" s="27"/>
      <c r="B132" s="27"/>
      <c r="C132" s="28"/>
      <c r="D132" s="27"/>
      <c r="E132" s="40"/>
      <c r="F132" s="40"/>
      <c r="G132" s="40"/>
      <c r="H132" s="25">
        <f t="array" ref="H132">IF(D132 &lt;= 'Tabelas de INSS e IRRF'!$C$12,
    (D132 * INDEX('Tabelas de INSS e IRRF'!$D$8:$D$12, MATCH(D132, 'Tabelas de INSS e IRRF'!$B$8:$B$12, 1))) - INDEX('Tabelas de INSS e IRRF'!$E$8:$E$12, MATCH(D132, 'Tabelas de INSS e IRRF'!$B$8:$B$12, 1)),
    ('Tabelas de INSS e IRRF'!$C$12 *'Tabelas de INSS e IRRF'!$D$12) -'Tabelas de INSS e IRRF'!$E$12
)</f>
        <v>0</v>
      </c>
      <c r="I132" s="39">
        <f>'Folha de Pagamento'!$D132-'Folha de Pagamento'!$H132-(('Folha de Pagamento'!C132)*'Tabelas de INSS e IRRF'!$L$9)</f>
        <v>0</v>
      </c>
      <c r="J132" s="39">
        <f>MAX(0,IF(AND(I132&gt;='Tabelas de INSS e IRRF'!$H$9, I132&lt;='Tabelas de INSS e IRRF'!$H$10), (I132*'Tabelas de INSS e IRRF'!$I$10)-'Tabelas de INSS e IRRF'!$J$10,
IF(AND(I132&gt;='Tabelas de INSS e IRRF'!$G$11, I132&lt;='Tabelas de INSS e IRRF'!$H$11), (I132*'Tabelas de INSS e IRRF'!$I$11)-'Tabelas de INSS e IRRF'!$J$11,
IF(AND(I132&gt;='Tabelas de INSS e IRRF'!$G$12, I132&lt;='Tabelas de INSS e IRRF'!$H$12), (I132*'Tabelas de INSS e IRRF'!$I$12)-'Tabelas de INSS e IRRF'!$J$12,
IF(I132&gt;='Tabelas de INSS e IRRF'!$G$13, (I132*'Tabelas de INSS e IRRF'!$I$13)-'Tabelas de INSS e IRRF'!$J$13,
0))))-MAX(0,978.62-0.133145*D132))</f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f t="shared" ref="P132:P163" si="4">D132-H132-J132+K132+L132-M132-O132-N132</f>
        <v>0</v>
      </c>
    </row>
    <row r="133" spans="1:16" ht="12.75" customHeight="1">
      <c r="A133" s="31"/>
      <c r="B133" s="31"/>
      <c r="C133" s="32"/>
      <c r="D133" s="31"/>
      <c r="E133" s="40"/>
      <c r="F133" s="40"/>
      <c r="G133" s="40"/>
      <c r="H133" s="25">
        <f t="array" ref="H133">IF(D133 &lt;= 'Tabelas de INSS e IRRF'!$C$12,
    (D133 * INDEX('Tabelas de INSS e IRRF'!$D$8:$D$12, MATCH(D133, 'Tabelas de INSS e IRRF'!$B$8:$B$12, 1))) - INDEX('Tabelas de INSS e IRRF'!$E$8:$E$12, MATCH(D133, 'Tabelas de INSS e IRRF'!$B$8:$B$12, 1)),
    ('Tabelas de INSS e IRRF'!$C$12 *'Tabelas de INSS e IRRF'!$D$12) -'Tabelas de INSS e IRRF'!$E$12
)</f>
        <v>0</v>
      </c>
      <c r="I133" s="39">
        <f>'Folha de Pagamento'!$D133-'Folha de Pagamento'!$H133-(('Folha de Pagamento'!C133)*'Tabelas de INSS e IRRF'!$L$9)</f>
        <v>0</v>
      </c>
      <c r="J133" s="39">
        <f>MAX(0,IF(AND(I133&gt;='Tabelas de INSS e IRRF'!$H$9, I133&lt;='Tabelas de INSS e IRRF'!$H$10), (I133*'Tabelas de INSS e IRRF'!$I$10)-'Tabelas de INSS e IRRF'!$J$10,
IF(AND(I133&gt;='Tabelas de INSS e IRRF'!$G$11, I133&lt;='Tabelas de INSS e IRRF'!$H$11), (I133*'Tabelas de INSS e IRRF'!$I$11)-'Tabelas de INSS e IRRF'!$J$11,
IF(AND(I133&gt;='Tabelas de INSS e IRRF'!$G$12, I133&lt;='Tabelas de INSS e IRRF'!$H$12), (I133*'Tabelas de INSS e IRRF'!$I$12)-'Tabelas de INSS e IRRF'!$J$12,
IF(I133&gt;='Tabelas de INSS e IRRF'!$G$13, (I133*'Tabelas de INSS e IRRF'!$I$13)-'Tabelas de INSS e IRRF'!$J$13,
0))))-MAX(0,978.62-0.133145*D133))</f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f t="shared" si="4"/>
        <v>0</v>
      </c>
    </row>
    <row r="134" spans="1:16" ht="12.75" customHeight="1">
      <c r="A134" s="27"/>
      <c r="B134" s="27"/>
      <c r="C134" s="28"/>
      <c r="D134" s="27"/>
      <c r="E134" s="40"/>
      <c r="F134" s="40"/>
      <c r="G134" s="40"/>
      <c r="H134" s="25">
        <f t="array" ref="H134">IF(D134 &lt;= 'Tabelas de INSS e IRRF'!$C$12,
    (D134 * INDEX('Tabelas de INSS e IRRF'!$D$8:$D$12, MATCH(D134, 'Tabelas de INSS e IRRF'!$B$8:$B$12, 1))) - INDEX('Tabelas de INSS e IRRF'!$E$8:$E$12, MATCH(D134, 'Tabelas de INSS e IRRF'!$B$8:$B$12, 1)),
    ('Tabelas de INSS e IRRF'!$C$12 *'Tabelas de INSS e IRRF'!$D$12) -'Tabelas de INSS e IRRF'!$E$12
)</f>
        <v>0</v>
      </c>
      <c r="I134" s="39">
        <f>'Folha de Pagamento'!$D134-'Folha de Pagamento'!$H134-(('Folha de Pagamento'!C134)*'Tabelas de INSS e IRRF'!$L$9)</f>
        <v>0</v>
      </c>
      <c r="J134" s="39">
        <f>MAX(0,IF(AND(I134&gt;='Tabelas de INSS e IRRF'!$H$9, I134&lt;='Tabelas de INSS e IRRF'!$H$10), (I134*'Tabelas de INSS e IRRF'!$I$10)-'Tabelas de INSS e IRRF'!$J$10,
IF(AND(I134&gt;='Tabelas de INSS e IRRF'!$G$11, I134&lt;='Tabelas de INSS e IRRF'!$H$11), (I134*'Tabelas de INSS e IRRF'!$I$11)-'Tabelas de INSS e IRRF'!$J$11,
IF(AND(I134&gt;='Tabelas de INSS e IRRF'!$G$12, I134&lt;='Tabelas de INSS e IRRF'!$H$12), (I134*'Tabelas de INSS e IRRF'!$I$12)-'Tabelas de INSS e IRRF'!$J$12,
IF(I134&gt;='Tabelas de INSS e IRRF'!$G$13, (I134*'Tabelas de INSS e IRRF'!$I$13)-'Tabelas de INSS e IRRF'!$J$13,
0))))-MAX(0,978.62-0.133145*D134))</f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f t="shared" si="4"/>
        <v>0</v>
      </c>
    </row>
    <row r="135" spans="1:16" ht="12.75" customHeight="1">
      <c r="A135" s="31"/>
      <c r="B135" s="31"/>
      <c r="C135" s="32"/>
      <c r="D135" s="31"/>
      <c r="E135" s="40"/>
      <c r="F135" s="40"/>
      <c r="G135" s="40"/>
      <c r="H135" s="25">
        <f t="array" ref="H135">IF(D135 &lt;= 'Tabelas de INSS e IRRF'!$C$12,
    (D135 * INDEX('Tabelas de INSS e IRRF'!$D$8:$D$12, MATCH(D135, 'Tabelas de INSS e IRRF'!$B$8:$B$12, 1))) - INDEX('Tabelas de INSS e IRRF'!$E$8:$E$12, MATCH(D135, 'Tabelas de INSS e IRRF'!$B$8:$B$12, 1)),
    ('Tabelas de INSS e IRRF'!$C$12 *'Tabelas de INSS e IRRF'!$D$12) -'Tabelas de INSS e IRRF'!$E$12
)</f>
        <v>0</v>
      </c>
      <c r="I135" s="39">
        <f>'Folha de Pagamento'!$D135-'Folha de Pagamento'!$H135-(('Folha de Pagamento'!C135)*'Tabelas de INSS e IRRF'!$L$9)</f>
        <v>0</v>
      </c>
      <c r="J135" s="39">
        <f>MAX(0,IF(AND(I135&gt;='Tabelas de INSS e IRRF'!$H$9, I135&lt;='Tabelas de INSS e IRRF'!$H$10), (I135*'Tabelas de INSS e IRRF'!$I$10)-'Tabelas de INSS e IRRF'!$J$10,
IF(AND(I135&gt;='Tabelas de INSS e IRRF'!$G$11, I135&lt;='Tabelas de INSS e IRRF'!$H$11), (I135*'Tabelas de INSS e IRRF'!$I$11)-'Tabelas de INSS e IRRF'!$J$11,
IF(AND(I135&gt;='Tabelas de INSS e IRRF'!$G$12, I135&lt;='Tabelas de INSS e IRRF'!$H$12), (I135*'Tabelas de INSS e IRRF'!$I$12)-'Tabelas de INSS e IRRF'!$J$12,
IF(I135&gt;='Tabelas de INSS e IRRF'!$G$13, (I135*'Tabelas de INSS e IRRF'!$I$13)-'Tabelas de INSS e IRRF'!$J$13,
0))))-MAX(0,978.62-0.133145*D135))</f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f t="shared" si="4"/>
        <v>0</v>
      </c>
    </row>
    <row r="136" spans="1:16" ht="12.75" customHeight="1">
      <c r="A136" s="27"/>
      <c r="B136" s="27"/>
      <c r="C136" s="28"/>
      <c r="D136" s="27"/>
      <c r="E136" s="40"/>
      <c r="F136" s="40"/>
      <c r="G136" s="40"/>
      <c r="H136" s="25">
        <f t="array" ref="H136">IF(D136 &lt;= 'Tabelas de INSS e IRRF'!$C$12,
    (D136 * INDEX('Tabelas de INSS e IRRF'!$D$8:$D$12, MATCH(D136, 'Tabelas de INSS e IRRF'!$B$8:$B$12, 1))) - INDEX('Tabelas de INSS e IRRF'!$E$8:$E$12, MATCH(D136, 'Tabelas de INSS e IRRF'!$B$8:$B$12, 1)),
    ('Tabelas de INSS e IRRF'!$C$12 *'Tabelas de INSS e IRRF'!$D$12) -'Tabelas de INSS e IRRF'!$E$12
)</f>
        <v>0</v>
      </c>
      <c r="I136" s="39">
        <f>'Folha de Pagamento'!$D136-'Folha de Pagamento'!$H136-(('Folha de Pagamento'!C136)*'Tabelas de INSS e IRRF'!$L$9)</f>
        <v>0</v>
      </c>
      <c r="J136" s="39">
        <f>MAX(0,IF(AND(I136&gt;='Tabelas de INSS e IRRF'!$H$9, I136&lt;='Tabelas de INSS e IRRF'!$H$10), (I136*'Tabelas de INSS e IRRF'!$I$10)-'Tabelas de INSS e IRRF'!$J$10,
IF(AND(I136&gt;='Tabelas de INSS e IRRF'!$G$11, I136&lt;='Tabelas de INSS e IRRF'!$H$11), (I136*'Tabelas de INSS e IRRF'!$I$11)-'Tabelas de INSS e IRRF'!$J$11,
IF(AND(I136&gt;='Tabelas de INSS e IRRF'!$G$12, I136&lt;='Tabelas de INSS e IRRF'!$H$12), (I136*'Tabelas de INSS e IRRF'!$I$12)-'Tabelas de INSS e IRRF'!$J$12,
IF(I136&gt;='Tabelas de INSS e IRRF'!$G$13, (I136*'Tabelas de INSS e IRRF'!$I$13)-'Tabelas de INSS e IRRF'!$J$13,
0))))-MAX(0,978.62-0.133145*D136))</f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f t="shared" si="4"/>
        <v>0</v>
      </c>
    </row>
    <row r="137" spans="1:16" ht="12.75" customHeight="1">
      <c r="A137" s="31"/>
      <c r="B137" s="31"/>
      <c r="C137" s="32"/>
      <c r="D137" s="31"/>
      <c r="E137" s="40"/>
      <c r="F137" s="40"/>
      <c r="G137" s="40"/>
      <c r="H137" s="25">
        <f t="array" ref="H137">IF(D137 &lt;= 'Tabelas de INSS e IRRF'!$C$12,
    (D137 * INDEX('Tabelas de INSS e IRRF'!$D$8:$D$12, MATCH(D137, 'Tabelas de INSS e IRRF'!$B$8:$B$12, 1))) - INDEX('Tabelas de INSS e IRRF'!$E$8:$E$12, MATCH(D137, 'Tabelas de INSS e IRRF'!$B$8:$B$12, 1)),
    ('Tabelas de INSS e IRRF'!$C$12 *'Tabelas de INSS e IRRF'!$D$12) -'Tabelas de INSS e IRRF'!$E$12
)</f>
        <v>0</v>
      </c>
      <c r="I137" s="39">
        <f>'Folha de Pagamento'!$D137-'Folha de Pagamento'!$H137-(('Folha de Pagamento'!C137)*'Tabelas de INSS e IRRF'!$L$9)</f>
        <v>0</v>
      </c>
      <c r="J137" s="39">
        <f>MAX(0,IF(AND(I137&gt;='Tabelas de INSS e IRRF'!$H$9, I137&lt;='Tabelas de INSS e IRRF'!$H$10), (I137*'Tabelas de INSS e IRRF'!$I$10)-'Tabelas de INSS e IRRF'!$J$10,
IF(AND(I137&gt;='Tabelas de INSS e IRRF'!$G$11, I137&lt;='Tabelas de INSS e IRRF'!$H$11), (I137*'Tabelas de INSS e IRRF'!$I$11)-'Tabelas de INSS e IRRF'!$J$11,
IF(AND(I137&gt;='Tabelas de INSS e IRRF'!$G$12, I137&lt;='Tabelas de INSS e IRRF'!$H$12), (I137*'Tabelas de INSS e IRRF'!$I$12)-'Tabelas de INSS e IRRF'!$J$12,
IF(I137&gt;='Tabelas de INSS e IRRF'!$G$13, (I137*'Tabelas de INSS e IRRF'!$I$13)-'Tabelas de INSS e IRRF'!$J$13,
0))))-MAX(0,978.62-0.133145*D137))</f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f t="shared" si="4"/>
        <v>0</v>
      </c>
    </row>
    <row r="138" spans="1:16" ht="12.75" customHeight="1">
      <c r="A138" s="27"/>
      <c r="B138" s="27"/>
      <c r="C138" s="28"/>
      <c r="D138" s="27"/>
      <c r="E138" s="40"/>
      <c r="F138" s="40"/>
      <c r="G138" s="40"/>
      <c r="H138" s="25">
        <f t="array" ref="H138">IF(D138 &lt;= 'Tabelas de INSS e IRRF'!$C$12,
    (D138 * INDEX('Tabelas de INSS e IRRF'!$D$8:$D$12, MATCH(D138, 'Tabelas de INSS e IRRF'!$B$8:$B$12, 1))) - INDEX('Tabelas de INSS e IRRF'!$E$8:$E$12, MATCH(D138, 'Tabelas de INSS e IRRF'!$B$8:$B$12, 1)),
    ('Tabelas de INSS e IRRF'!$C$12 *'Tabelas de INSS e IRRF'!$D$12) -'Tabelas de INSS e IRRF'!$E$12
)</f>
        <v>0</v>
      </c>
      <c r="I138" s="39">
        <f>'Folha de Pagamento'!$D138-'Folha de Pagamento'!$H138-(('Folha de Pagamento'!C138)*'Tabelas de INSS e IRRF'!$L$9)</f>
        <v>0</v>
      </c>
      <c r="J138" s="39">
        <f>MAX(0,IF(AND(I138&gt;='Tabelas de INSS e IRRF'!$H$9, I138&lt;='Tabelas de INSS e IRRF'!$H$10), (I138*'Tabelas de INSS e IRRF'!$I$10)-'Tabelas de INSS e IRRF'!$J$10,
IF(AND(I138&gt;='Tabelas de INSS e IRRF'!$G$11, I138&lt;='Tabelas de INSS e IRRF'!$H$11), (I138*'Tabelas de INSS e IRRF'!$I$11)-'Tabelas de INSS e IRRF'!$J$11,
IF(AND(I138&gt;='Tabelas de INSS e IRRF'!$G$12, I138&lt;='Tabelas de INSS e IRRF'!$H$12), (I138*'Tabelas de INSS e IRRF'!$I$12)-'Tabelas de INSS e IRRF'!$J$12,
IF(I138&gt;='Tabelas de INSS e IRRF'!$G$13, (I138*'Tabelas de INSS e IRRF'!$I$13)-'Tabelas de INSS e IRRF'!$J$13,
0))))-MAX(0,978.62-0.133145*D138))</f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f t="shared" si="4"/>
        <v>0</v>
      </c>
    </row>
    <row r="139" spans="1:16" ht="12.75" customHeight="1">
      <c r="A139" s="31"/>
      <c r="B139" s="31"/>
      <c r="C139" s="32"/>
      <c r="D139" s="31"/>
      <c r="E139" s="40"/>
      <c r="F139" s="40"/>
      <c r="G139" s="40"/>
      <c r="H139" s="25">
        <f t="array" ref="H139">IF(D139 &lt;= 'Tabelas de INSS e IRRF'!$C$12,
    (D139 * INDEX('Tabelas de INSS e IRRF'!$D$8:$D$12, MATCH(D139, 'Tabelas de INSS e IRRF'!$B$8:$B$12, 1))) - INDEX('Tabelas de INSS e IRRF'!$E$8:$E$12, MATCH(D139, 'Tabelas de INSS e IRRF'!$B$8:$B$12, 1)),
    ('Tabelas de INSS e IRRF'!$C$12 *'Tabelas de INSS e IRRF'!$D$12) -'Tabelas de INSS e IRRF'!$E$12
)</f>
        <v>0</v>
      </c>
      <c r="I139" s="39">
        <f>'Folha de Pagamento'!$D139-'Folha de Pagamento'!$H139-(('Folha de Pagamento'!C139)*'Tabelas de INSS e IRRF'!$L$9)</f>
        <v>0</v>
      </c>
      <c r="J139" s="39">
        <f>MAX(0,IF(AND(I139&gt;='Tabelas de INSS e IRRF'!$H$9, I139&lt;='Tabelas de INSS e IRRF'!$H$10), (I139*'Tabelas de INSS e IRRF'!$I$10)-'Tabelas de INSS e IRRF'!$J$10,
IF(AND(I139&gt;='Tabelas de INSS e IRRF'!$G$11, I139&lt;='Tabelas de INSS e IRRF'!$H$11), (I139*'Tabelas de INSS e IRRF'!$I$11)-'Tabelas de INSS e IRRF'!$J$11,
IF(AND(I139&gt;='Tabelas de INSS e IRRF'!$G$12, I139&lt;='Tabelas de INSS e IRRF'!$H$12), (I139*'Tabelas de INSS e IRRF'!$I$12)-'Tabelas de INSS e IRRF'!$J$12,
IF(I139&gt;='Tabelas de INSS e IRRF'!$G$13, (I139*'Tabelas de INSS e IRRF'!$I$13)-'Tabelas de INSS e IRRF'!$J$13,
0))))-MAX(0,978.62-0.133145*D139))</f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f t="shared" si="4"/>
        <v>0</v>
      </c>
    </row>
    <row r="140" spans="1:16" ht="12.75" customHeight="1">
      <c r="A140" s="27"/>
      <c r="B140" s="27"/>
      <c r="C140" s="28"/>
      <c r="D140" s="27"/>
      <c r="E140" s="40"/>
      <c r="F140" s="40"/>
      <c r="G140" s="40"/>
      <c r="H140" s="25">
        <f t="array" ref="H140">IF(D140 &lt;= 'Tabelas de INSS e IRRF'!$C$12,
    (D140 * INDEX('Tabelas de INSS e IRRF'!$D$8:$D$12, MATCH(D140, 'Tabelas de INSS e IRRF'!$B$8:$B$12, 1))) - INDEX('Tabelas de INSS e IRRF'!$E$8:$E$12, MATCH(D140, 'Tabelas de INSS e IRRF'!$B$8:$B$12, 1)),
    ('Tabelas de INSS e IRRF'!$C$12 *'Tabelas de INSS e IRRF'!$D$12) -'Tabelas de INSS e IRRF'!$E$12
)</f>
        <v>0</v>
      </c>
      <c r="I140" s="39">
        <f>'Folha de Pagamento'!$D140-'Folha de Pagamento'!$H140-(('Folha de Pagamento'!C140)*'Tabelas de INSS e IRRF'!$L$9)</f>
        <v>0</v>
      </c>
      <c r="J140" s="39">
        <f>MAX(0,IF(AND(I140&gt;='Tabelas de INSS e IRRF'!$H$9, I140&lt;='Tabelas de INSS e IRRF'!$H$10), (I140*'Tabelas de INSS e IRRF'!$I$10)-'Tabelas de INSS e IRRF'!$J$10,
IF(AND(I140&gt;='Tabelas de INSS e IRRF'!$G$11, I140&lt;='Tabelas de INSS e IRRF'!$H$11), (I140*'Tabelas de INSS e IRRF'!$I$11)-'Tabelas de INSS e IRRF'!$J$11,
IF(AND(I140&gt;='Tabelas de INSS e IRRF'!$G$12, I140&lt;='Tabelas de INSS e IRRF'!$H$12), (I140*'Tabelas de INSS e IRRF'!$I$12)-'Tabelas de INSS e IRRF'!$J$12,
IF(I140&gt;='Tabelas de INSS e IRRF'!$G$13, (I140*'Tabelas de INSS e IRRF'!$I$13)-'Tabelas de INSS e IRRF'!$J$13,
0))))-MAX(0,978.62-0.133145*D140))</f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f t="shared" si="4"/>
        <v>0</v>
      </c>
    </row>
    <row r="141" spans="1:16" ht="12.75" customHeight="1">
      <c r="A141" s="31"/>
      <c r="B141" s="31"/>
      <c r="C141" s="32"/>
      <c r="D141" s="31"/>
      <c r="E141" s="40"/>
      <c r="F141" s="40"/>
      <c r="G141" s="40"/>
      <c r="H141" s="25">
        <f t="array" ref="H141">IF(D141 &lt;= 'Tabelas de INSS e IRRF'!$C$12,
    (D141 * INDEX('Tabelas de INSS e IRRF'!$D$8:$D$12, MATCH(D141, 'Tabelas de INSS e IRRF'!$B$8:$B$12, 1))) - INDEX('Tabelas de INSS e IRRF'!$E$8:$E$12, MATCH(D141, 'Tabelas de INSS e IRRF'!$B$8:$B$12, 1)),
    ('Tabelas de INSS e IRRF'!$C$12 *'Tabelas de INSS e IRRF'!$D$12) -'Tabelas de INSS e IRRF'!$E$12
)</f>
        <v>0</v>
      </c>
      <c r="I141" s="39">
        <f>'Folha de Pagamento'!$D141-'Folha de Pagamento'!$H141-(('Folha de Pagamento'!C141)*'Tabelas de INSS e IRRF'!$L$9)</f>
        <v>0</v>
      </c>
      <c r="J141" s="39">
        <f>MAX(0,IF(AND(I141&gt;='Tabelas de INSS e IRRF'!$H$9, I141&lt;='Tabelas de INSS e IRRF'!$H$10), (I141*'Tabelas de INSS e IRRF'!$I$10)-'Tabelas de INSS e IRRF'!$J$10,
IF(AND(I141&gt;='Tabelas de INSS e IRRF'!$G$11, I141&lt;='Tabelas de INSS e IRRF'!$H$11), (I141*'Tabelas de INSS e IRRF'!$I$11)-'Tabelas de INSS e IRRF'!$J$11,
IF(AND(I141&gt;='Tabelas de INSS e IRRF'!$G$12, I141&lt;='Tabelas de INSS e IRRF'!$H$12), (I141*'Tabelas de INSS e IRRF'!$I$12)-'Tabelas de INSS e IRRF'!$J$12,
IF(I141&gt;='Tabelas de INSS e IRRF'!$G$13, (I141*'Tabelas de INSS e IRRF'!$I$13)-'Tabelas de INSS e IRRF'!$J$13,
0))))-MAX(0,978.62-0.133145*D141))</f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f t="shared" si="4"/>
        <v>0</v>
      </c>
    </row>
    <row r="142" spans="1:16" ht="12.75" customHeight="1">
      <c r="A142" s="27"/>
      <c r="B142" s="27"/>
      <c r="C142" s="28"/>
      <c r="D142" s="27"/>
      <c r="E142" s="40"/>
      <c r="F142" s="40"/>
      <c r="G142" s="40"/>
      <c r="H142" s="25">
        <f t="array" ref="H142">IF(D142 &lt;= 'Tabelas de INSS e IRRF'!$C$12,
    (D142 * INDEX('Tabelas de INSS e IRRF'!$D$8:$D$12, MATCH(D142, 'Tabelas de INSS e IRRF'!$B$8:$B$12, 1))) - INDEX('Tabelas de INSS e IRRF'!$E$8:$E$12, MATCH(D142, 'Tabelas de INSS e IRRF'!$B$8:$B$12, 1)),
    ('Tabelas de INSS e IRRF'!$C$12 *'Tabelas de INSS e IRRF'!$D$12) -'Tabelas de INSS e IRRF'!$E$12
)</f>
        <v>0</v>
      </c>
      <c r="I142" s="39">
        <f>'Folha de Pagamento'!$D142-'Folha de Pagamento'!$H142-(('Folha de Pagamento'!C142)*'Tabelas de INSS e IRRF'!$L$9)</f>
        <v>0</v>
      </c>
      <c r="J142" s="39">
        <f>MAX(0,IF(AND(I142&gt;='Tabelas de INSS e IRRF'!$H$9, I142&lt;='Tabelas de INSS e IRRF'!$H$10), (I142*'Tabelas de INSS e IRRF'!$I$10)-'Tabelas de INSS e IRRF'!$J$10,
IF(AND(I142&gt;='Tabelas de INSS e IRRF'!$G$11, I142&lt;='Tabelas de INSS e IRRF'!$H$11), (I142*'Tabelas de INSS e IRRF'!$I$11)-'Tabelas de INSS e IRRF'!$J$11,
IF(AND(I142&gt;='Tabelas de INSS e IRRF'!$G$12, I142&lt;='Tabelas de INSS e IRRF'!$H$12), (I142*'Tabelas de INSS e IRRF'!$I$12)-'Tabelas de INSS e IRRF'!$J$12,
IF(I142&gt;='Tabelas de INSS e IRRF'!$G$13, (I142*'Tabelas de INSS e IRRF'!$I$13)-'Tabelas de INSS e IRRF'!$J$13,
0))))-MAX(0,978.62-0.133145*D142))</f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f t="shared" si="4"/>
        <v>0</v>
      </c>
    </row>
    <row r="143" spans="1:16" ht="12.75" customHeight="1">
      <c r="A143" s="31"/>
      <c r="B143" s="31"/>
      <c r="C143" s="32"/>
      <c r="D143" s="31"/>
      <c r="E143" s="40"/>
      <c r="F143" s="40"/>
      <c r="G143" s="40"/>
      <c r="H143" s="25">
        <f t="array" ref="H143">IF(D143 &lt;= 'Tabelas de INSS e IRRF'!$C$12,
    (D143 * INDEX('Tabelas de INSS e IRRF'!$D$8:$D$12, MATCH(D143, 'Tabelas de INSS e IRRF'!$B$8:$B$12, 1))) - INDEX('Tabelas de INSS e IRRF'!$E$8:$E$12, MATCH(D143, 'Tabelas de INSS e IRRF'!$B$8:$B$12, 1)),
    ('Tabelas de INSS e IRRF'!$C$12 *'Tabelas de INSS e IRRF'!$D$12) -'Tabelas de INSS e IRRF'!$E$12
)</f>
        <v>0</v>
      </c>
      <c r="I143" s="39">
        <f>'Folha de Pagamento'!$D143-'Folha de Pagamento'!$H143-(('Folha de Pagamento'!C143)*'Tabelas de INSS e IRRF'!$L$9)</f>
        <v>0</v>
      </c>
      <c r="J143" s="39">
        <f>MAX(0,IF(AND(I143&gt;='Tabelas de INSS e IRRF'!$H$9, I143&lt;='Tabelas de INSS e IRRF'!$H$10), (I143*'Tabelas de INSS e IRRF'!$I$10)-'Tabelas de INSS e IRRF'!$J$10,
IF(AND(I143&gt;='Tabelas de INSS e IRRF'!$G$11, I143&lt;='Tabelas de INSS e IRRF'!$H$11), (I143*'Tabelas de INSS e IRRF'!$I$11)-'Tabelas de INSS e IRRF'!$J$11,
IF(AND(I143&gt;='Tabelas de INSS e IRRF'!$G$12, I143&lt;='Tabelas de INSS e IRRF'!$H$12), (I143*'Tabelas de INSS e IRRF'!$I$12)-'Tabelas de INSS e IRRF'!$J$12,
IF(I143&gt;='Tabelas de INSS e IRRF'!$G$13, (I143*'Tabelas de INSS e IRRF'!$I$13)-'Tabelas de INSS e IRRF'!$J$13,
0))))-MAX(0,978.62-0.133145*D143))</f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f t="shared" si="4"/>
        <v>0</v>
      </c>
    </row>
    <row r="144" spans="1:16" ht="12.75" customHeight="1">
      <c r="A144" s="27"/>
      <c r="B144" s="27"/>
      <c r="C144" s="28"/>
      <c r="D144" s="27"/>
      <c r="E144" s="40"/>
      <c r="F144" s="40"/>
      <c r="G144" s="40"/>
      <c r="H144" s="25">
        <f t="array" ref="H144">IF(D144 &lt;= 'Tabelas de INSS e IRRF'!$C$12,
    (D144 * INDEX('Tabelas de INSS e IRRF'!$D$8:$D$12, MATCH(D144, 'Tabelas de INSS e IRRF'!$B$8:$B$12, 1))) - INDEX('Tabelas de INSS e IRRF'!$E$8:$E$12, MATCH(D144, 'Tabelas de INSS e IRRF'!$B$8:$B$12, 1)),
    ('Tabelas de INSS e IRRF'!$C$12 *'Tabelas de INSS e IRRF'!$D$12) -'Tabelas de INSS e IRRF'!$E$12
)</f>
        <v>0</v>
      </c>
      <c r="I144" s="39">
        <f>'Folha de Pagamento'!$D144-'Folha de Pagamento'!$H144-(('Folha de Pagamento'!C144)*'Tabelas de INSS e IRRF'!$L$9)</f>
        <v>0</v>
      </c>
      <c r="J144" s="39">
        <f>MAX(0,IF(AND(I144&gt;='Tabelas de INSS e IRRF'!$H$9, I144&lt;='Tabelas de INSS e IRRF'!$H$10), (I144*'Tabelas de INSS e IRRF'!$I$10)-'Tabelas de INSS e IRRF'!$J$10,
IF(AND(I144&gt;='Tabelas de INSS e IRRF'!$G$11, I144&lt;='Tabelas de INSS e IRRF'!$H$11), (I144*'Tabelas de INSS e IRRF'!$I$11)-'Tabelas de INSS e IRRF'!$J$11,
IF(AND(I144&gt;='Tabelas de INSS e IRRF'!$G$12, I144&lt;='Tabelas de INSS e IRRF'!$H$12), (I144*'Tabelas de INSS e IRRF'!$I$12)-'Tabelas de INSS e IRRF'!$J$12,
IF(I144&gt;='Tabelas de INSS e IRRF'!$G$13, (I144*'Tabelas de INSS e IRRF'!$I$13)-'Tabelas de INSS e IRRF'!$J$13,
0))))-MAX(0,978.62-0.133145*D144))</f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f t="shared" si="4"/>
        <v>0</v>
      </c>
    </row>
    <row r="145" spans="1:16" ht="12.75" customHeight="1">
      <c r="A145" s="31"/>
      <c r="B145" s="31"/>
      <c r="C145" s="32"/>
      <c r="D145" s="31"/>
      <c r="E145" s="40"/>
      <c r="F145" s="40"/>
      <c r="G145" s="40"/>
      <c r="H145" s="25">
        <f t="array" ref="H145">IF(D145 &lt;= 'Tabelas de INSS e IRRF'!$C$12,
    (D145 * INDEX('Tabelas de INSS e IRRF'!$D$8:$D$12, MATCH(D145, 'Tabelas de INSS e IRRF'!$B$8:$B$12, 1))) - INDEX('Tabelas de INSS e IRRF'!$E$8:$E$12, MATCH(D145, 'Tabelas de INSS e IRRF'!$B$8:$B$12, 1)),
    ('Tabelas de INSS e IRRF'!$C$12 *'Tabelas de INSS e IRRF'!$D$12) -'Tabelas de INSS e IRRF'!$E$12
)</f>
        <v>0</v>
      </c>
      <c r="I145" s="39">
        <f>'Folha de Pagamento'!$D145-'Folha de Pagamento'!$H145-(('Folha de Pagamento'!C145)*'Tabelas de INSS e IRRF'!$L$9)</f>
        <v>0</v>
      </c>
      <c r="J145" s="39">
        <f>MAX(0,IF(AND(I145&gt;='Tabelas de INSS e IRRF'!$H$9, I145&lt;='Tabelas de INSS e IRRF'!$H$10), (I145*'Tabelas de INSS e IRRF'!$I$10)-'Tabelas de INSS e IRRF'!$J$10,
IF(AND(I145&gt;='Tabelas de INSS e IRRF'!$G$11, I145&lt;='Tabelas de INSS e IRRF'!$H$11), (I145*'Tabelas de INSS e IRRF'!$I$11)-'Tabelas de INSS e IRRF'!$J$11,
IF(AND(I145&gt;='Tabelas de INSS e IRRF'!$G$12, I145&lt;='Tabelas de INSS e IRRF'!$H$12), (I145*'Tabelas de INSS e IRRF'!$I$12)-'Tabelas de INSS e IRRF'!$J$12,
IF(I145&gt;='Tabelas de INSS e IRRF'!$G$13, (I145*'Tabelas de INSS e IRRF'!$I$13)-'Tabelas de INSS e IRRF'!$J$13,
0))))-MAX(0,978.62-0.133145*D145))</f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f t="shared" si="4"/>
        <v>0</v>
      </c>
    </row>
    <row r="146" spans="1:16" ht="12.75" customHeight="1">
      <c r="A146" s="27"/>
      <c r="B146" s="27"/>
      <c r="C146" s="28"/>
      <c r="D146" s="27"/>
      <c r="E146" s="40"/>
      <c r="F146" s="40"/>
      <c r="G146" s="40"/>
      <c r="H146" s="25">
        <f t="array" ref="H146">IF(D146 &lt;= 'Tabelas de INSS e IRRF'!$C$12,
    (D146 * INDEX('Tabelas de INSS e IRRF'!$D$8:$D$12, MATCH(D146, 'Tabelas de INSS e IRRF'!$B$8:$B$12, 1))) - INDEX('Tabelas de INSS e IRRF'!$E$8:$E$12, MATCH(D146, 'Tabelas de INSS e IRRF'!$B$8:$B$12, 1)),
    ('Tabelas de INSS e IRRF'!$C$12 *'Tabelas de INSS e IRRF'!$D$12) -'Tabelas de INSS e IRRF'!$E$12
)</f>
        <v>0</v>
      </c>
      <c r="I146" s="39">
        <f>'Folha de Pagamento'!$D146-'Folha de Pagamento'!$H146-(('Folha de Pagamento'!C146)*'Tabelas de INSS e IRRF'!$L$9)</f>
        <v>0</v>
      </c>
      <c r="J146" s="39">
        <f>MAX(0,IF(AND(I146&gt;='Tabelas de INSS e IRRF'!$H$9, I146&lt;='Tabelas de INSS e IRRF'!$H$10), (I146*'Tabelas de INSS e IRRF'!$I$10)-'Tabelas de INSS e IRRF'!$J$10,
IF(AND(I146&gt;='Tabelas de INSS e IRRF'!$G$11, I146&lt;='Tabelas de INSS e IRRF'!$H$11), (I146*'Tabelas de INSS e IRRF'!$I$11)-'Tabelas de INSS e IRRF'!$J$11,
IF(AND(I146&gt;='Tabelas de INSS e IRRF'!$G$12, I146&lt;='Tabelas de INSS e IRRF'!$H$12), (I146*'Tabelas de INSS e IRRF'!$I$12)-'Tabelas de INSS e IRRF'!$J$12,
IF(I146&gt;='Tabelas de INSS e IRRF'!$G$13, (I146*'Tabelas de INSS e IRRF'!$I$13)-'Tabelas de INSS e IRRF'!$J$13,
0))))-MAX(0,978.62-0.133145*D146))</f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f t="shared" si="4"/>
        <v>0</v>
      </c>
    </row>
    <row r="147" spans="1:16" ht="12.75" customHeight="1">
      <c r="A147" s="31"/>
      <c r="B147" s="31"/>
      <c r="C147" s="32"/>
      <c r="D147" s="31"/>
      <c r="E147" s="40"/>
      <c r="F147" s="40"/>
      <c r="G147" s="40"/>
      <c r="H147" s="25">
        <f t="array" ref="H147">IF(D147 &lt;= 'Tabelas de INSS e IRRF'!$C$12,
    (D147 * INDEX('Tabelas de INSS e IRRF'!$D$8:$D$12, MATCH(D147, 'Tabelas de INSS e IRRF'!$B$8:$B$12, 1))) - INDEX('Tabelas de INSS e IRRF'!$E$8:$E$12, MATCH(D147, 'Tabelas de INSS e IRRF'!$B$8:$B$12, 1)),
    ('Tabelas de INSS e IRRF'!$C$12 *'Tabelas de INSS e IRRF'!$D$12) -'Tabelas de INSS e IRRF'!$E$12
)</f>
        <v>0</v>
      </c>
      <c r="I147" s="39">
        <f>'Folha de Pagamento'!$D147-'Folha de Pagamento'!$H147-(('Folha de Pagamento'!C147)*'Tabelas de INSS e IRRF'!$L$9)</f>
        <v>0</v>
      </c>
      <c r="J147" s="39">
        <f>MAX(0,IF(AND(I147&gt;='Tabelas de INSS e IRRF'!$H$9, I147&lt;='Tabelas de INSS e IRRF'!$H$10), (I147*'Tabelas de INSS e IRRF'!$I$10)-'Tabelas de INSS e IRRF'!$J$10,
IF(AND(I147&gt;='Tabelas de INSS e IRRF'!$G$11, I147&lt;='Tabelas de INSS e IRRF'!$H$11), (I147*'Tabelas de INSS e IRRF'!$I$11)-'Tabelas de INSS e IRRF'!$J$11,
IF(AND(I147&gt;='Tabelas de INSS e IRRF'!$G$12, I147&lt;='Tabelas de INSS e IRRF'!$H$12), (I147*'Tabelas de INSS e IRRF'!$I$12)-'Tabelas de INSS e IRRF'!$J$12,
IF(I147&gt;='Tabelas de INSS e IRRF'!$G$13, (I147*'Tabelas de INSS e IRRF'!$I$13)-'Tabelas de INSS e IRRF'!$J$13,
0))))-MAX(0,978.62-0.133145*D147))</f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f t="shared" si="4"/>
        <v>0</v>
      </c>
    </row>
    <row r="148" spans="1:16" ht="12.75" customHeight="1">
      <c r="A148" s="27"/>
      <c r="B148" s="27"/>
      <c r="C148" s="28"/>
      <c r="D148" s="27"/>
      <c r="E148" s="40"/>
      <c r="F148" s="40"/>
      <c r="G148" s="40"/>
      <c r="H148" s="25">
        <f t="array" ref="H148">IF(D148 &lt;= 'Tabelas de INSS e IRRF'!$C$12,
    (D148 * INDEX('Tabelas de INSS e IRRF'!$D$8:$D$12, MATCH(D148, 'Tabelas de INSS e IRRF'!$B$8:$B$12, 1))) - INDEX('Tabelas de INSS e IRRF'!$E$8:$E$12, MATCH(D148, 'Tabelas de INSS e IRRF'!$B$8:$B$12, 1)),
    ('Tabelas de INSS e IRRF'!$C$12 *'Tabelas de INSS e IRRF'!$D$12) -'Tabelas de INSS e IRRF'!$E$12
)</f>
        <v>0</v>
      </c>
      <c r="I148" s="39">
        <f>'Folha de Pagamento'!$D148-'Folha de Pagamento'!$H148-(('Folha de Pagamento'!C148)*'Tabelas de INSS e IRRF'!$L$9)</f>
        <v>0</v>
      </c>
      <c r="J148" s="39">
        <f>MAX(0,IF(AND(I148&gt;='Tabelas de INSS e IRRF'!$H$9, I148&lt;='Tabelas de INSS e IRRF'!$H$10), (I148*'Tabelas de INSS e IRRF'!$I$10)-'Tabelas de INSS e IRRF'!$J$10,
IF(AND(I148&gt;='Tabelas de INSS e IRRF'!$G$11, I148&lt;='Tabelas de INSS e IRRF'!$H$11), (I148*'Tabelas de INSS e IRRF'!$I$11)-'Tabelas de INSS e IRRF'!$J$11,
IF(AND(I148&gt;='Tabelas de INSS e IRRF'!$G$12, I148&lt;='Tabelas de INSS e IRRF'!$H$12), (I148*'Tabelas de INSS e IRRF'!$I$12)-'Tabelas de INSS e IRRF'!$J$12,
IF(I148&gt;='Tabelas de INSS e IRRF'!$G$13, (I148*'Tabelas de INSS e IRRF'!$I$13)-'Tabelas de INSS e IRRF'!$J$13,
0))))-MAX(0,978.62-0.133145*D148))</f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f t="shared" si="4"/>
        <v>0</v>
      </c>
    </row>
    <row r="149" spans="1:16" ht="12.75" customHeight="1">
      <c r="A149" s="31"/>
      <c r="B149" s="31"/>
      <c r="C149" s="32"/>
      <c r="D149" s="31"/>
      <c r="E149" s="40"/>
      <c r="F149" s="40"/>
      <c r="G149" s="40"/>
      <c r="H149" s="25">
        <f t="array" ref="H149">IF(D149 &lt;= 'Tabelas de INSS e IRRF'!$C$12,
    (D149 * INDEX('Tabelas de INSS e IRRF'!$D$8:$D$12, MATCH(D149, 'Tabelas de INSS e IRRF'!$B$8:$B$12, 1))) - INDEX('Tabelas de INSS e IRRF'!$E$8:$E$12, MATCH(D149, 'Tabelas de INSS e IRRF'!$B$8:$B$12, 1)),
    ('Tabelas de INSS e IRRF'!$C$12 *'Tabelas de INSS e IRRF'!$D$12) -'Tabelas de INSS e IRRF'!$E$12
)</f>
        <v>0</v>
      </c>
      <c r="I149" s="39">
        <f>'Folha de Pagamento'!$D149-'Folha de Pagamento'!$H149-(('Folha de Pagamento'!C149)*'Tabelas de INSS e IRRF'!$L$9)</f>
        <v>0</v>
      </c>
      <c r="J149" s="39">
        <f>MAX(0,IF(AND(I149&gt;='Tabelas de INSS e IRRF'!$H$9, I149&lt;='Tabelas de INSS e IRRF'!$H$10), (I149*'Tabelas de INSS e IRRF'!$I$10)-'Tabelas de INSS e IRRF'!$J$10,
IF(AND(I149&gt;='Tabelas de INSS e IRRF'!$G$11, I149&lt;='Tabelas de INSS e IRRF'!$H$11), (I149*'Tabelas de INSS e IRRF'!$I$11)-'Tabelas de INSS e IRRF'!$J$11,
IF(AND(I149&gt;='Tabelas de INSS e IRRF'!$G$12, I149&lt;='Tabelas de INSS e IRRF'!$H$12), (I149*'Tabelas de INSS e IRRF'!$I$12)-'Tabelas de INSS e IRRF'!$J$12,
IF(I149&gt;='Tabelas de INSS e IRRF'!$G$13, (I149*'Tabelas de INSS e IRRF'!$I$13)-'Tabelas de INSS e IRRF'!$J$13,
0))))-MAX(0,978.62-0.133145*D149))</f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f t="shared" si="4"/>
        <v>0</v>
      </c>
    </row>
    <row r="150" spans="1:16" ht="12.75" customHeight="1">
      <c r="A150" s="27"/>
      <c r="B150" s="27"/>
      <c r="C150" s="28"/>
      <c r="D150" s="27"/>
      <c r="E150" s="40"/>
      <c r="F150" s="40"/>
      <c r="G150" s="40"/>
      <c r="H150" s="25">
        <f t="array" ref="H150">IF(D150 &lt;= 'Tabelas de INSS e IRRF'!$C$12,
    (D150 * INDEX('Tabelas de INSS e IRRF'!$D$8:$D$12, MATCH(D150, 'Tabelas de INSS e IRRF'!$B$8:$B$12, 1))) - INDEX('Tabelas de INSS e IRRF'!$E$8:$E$12, MATCH(D150, 'Tabelas de INSS e IRRF'!$B$8:$B$12, 1)),
    ('Tabelas de INSS e IRRF'!$C$12 *'Tabelas de INSS e IRRF'!$D$12) -'Tabelas de INSS e IRRF'!$E$12
)</f>
        <v>0</v>
      </c>
      <c r="I150" s="39">
        <f>'Folha de Pagamento'!$D150-'Folha de Pagamento'!$H150-(('Folha de Pagamento'!C150)*'Tabelas de INSS e IRRF'!$L$9)</f>
        <v>0</v>
      </c>
      <c r="J150" s="39">
        <f>MAX(0,IF(AND(I150&gt;='Tabelas de INSS e IRRF'!$H$9, I150&lt;='Tabelas de INSS e IRRF'!$H$10), (I150*'Tabelas de INSS e IRRF'!$I$10)-'Tabelas de INSS e IRRF'!$J$10,
IF(AND(I150&gt;='Tabelas de INSS e IRRF'!$G$11, I150&lt;='Tabelas de INSS e IRRF'!$H$11), (I150*'Tabelas de INSS e IRRF'!$I$11)-'Tabelas de INSS e IRRF'!$J$11,
IF(AND(I150&gt;='Tabelas de INSS e IRRF'!$G$12, I150&lt;='Tabelas de INSS e IRRF'!$H$12), (I150*'Tabelas de INSS e IRRF'!$I$12)-'Tabelas de INSS e IRRF'!$J$12,
IF(I150&gt;='Tabelas de INSS e IRRF'!$G$13, (I150*'Tabelas de INSS e IRRF'!$I$13)-'Tabelas de INSS e IRRF'!$J$13,
0))))-MAX(0,978.62-0.133145*D150))</f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f t="shared" si="4"/>
        <v>0</v>
      </c>
    </row>
    <row r="151" spans="1:16" ht="12.75" customHeight="1">
      <c r="A151" s="31"/>
      <c r="B151" s="31"/>
      <c r="C151" s="32"/>
      <c r="D151" s="31"/>
      <c r="E151" s="40"/>
      <c r="F151" s="40"/>
      <c r="G151" s="40"/>
      <c r="H151" s="25">
        <f t="array" ref="H151">IF(D151 &lt;= 'Tabelas de INSS e IRRF'!$C$12,
    (D151 * INDEX('Tabelas de INSS e IRRF'!$D$8:$D$12, MATCH(D151, 'Tabelas de INSS e IRRF'!$B$8:$B$12, 1))) - INDEX('Tabelas de INSS e IRRF'!$E$8:$E$12, MATCH(D151, 'Tabelas de INSS e IRRF'!$B$8:$B$12, 1)),
    ('Tabelas de INSS e IRRF'!$C$12 *'Tabelas de INSS e IRRF'!$D$12) -'Tabelas de INSS e IRRF'!$E$12
)</f>
        <v>0</v>
      </c>
      <c r="I151" s="39">
        <f>'Folha de Pagamento'!$D151-'Folha de Pagamento'!$H151-(('Folha de Pagamento'!C151)*'Tabelas de INSS e IRRF'!$L$9)</f>
        <v>0</v>
      </c>
      <c r="J151" s="39">
        <f>MAX(0,IF(AND(I151&gt;='Tabelas de INSS e IRRF'!$H$9, I151&lt;='Tabelas de INSS e IRRF'!$H$10), (I151*'Tabelas de INSS e IRRF'!$I$10)-'Tabelas de INSS e IRRF'!$J$10,
IF(AND(I151&gt;='Tabelas de INSS e IRRF'!$G$11, I151&lt;='Tabelas de INSS e IRRF'!$H$11), (I151*'Tabelas de INSS e IRRF'!$I$11)-'Tabelas de INSS e IRRF'!$J$11,
IF(AND(I151&gt;='Tabelas de INSS e IRRF'!$G$12, I151&lt;='Tabelas de INSS e IRRF'!$H$12), (I151*'Tabelas de INSS e IRRF'!$I$12)-'Tabelas de INSS e IRRF'!$J$12,
IF(I151&gt;='Tabelas de INSS e IRRF'!$G$13, (I151*'Tabelas de INSS e IRRF'!$I$13)-'Tabelas de INSS e IRRF'!$J$13,
0))))-MAX(0,978.62-0.133145*D151))</f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f t="shared" si="4"/>
        <v>0</v>
      </c>
    </row>
    <row r="152" spans="1:16" ht="12.75" customHeight="1">
      <c r="A152" s="27"/>
      <c r="B152" s="27"/>
      <c r="C152" s="28"/>
      <c r="D152" s="27"/>
      <c r="E152" s="40"/>
      <c r="F152" s="40"/>
      <c r="G152" s="40"/>
      <c r="H152" s="25">
        <f t="array" ref="H152">IF(D152 &lt;= 'Tabelas de INSS e IRRF'!$C$12,
    (D152 * INDEX('Tabelas de INSS e IRRF'!$D$8:$D$12, MATCH(D152, 'Tabelas de INSS e IRRF'!$B$8:$B$12, 1))) - INDEX('Tabelas de INSS e IRRF'!$E$8:$E$12, MATCH(D152, 'Tabelas de INSS e IRRF'!$B$8:$B$12, 1)),
    ('Tabelas de INSS e IRRF'!$C$12 *'Tabelas de INSS e IRRF'!$D$12) -'Tabelas de INSS e IRRF'!$E$12
)</f>
        <v>0</v>
      </c>
      <c r="I152" s="39">
        <f>'Folha de Pagamento'!$D152-'Folha de Pagamento'!$H152-(('Folha de Pagamento'!C152)*'Tabelas de INSS e IRRF'!$L$9)</f>
        <v>0</v>
      </c>
      <c r="J152" s="39">
        <f>MAX(0,IF(AND(I152&gt;='Tabelas de INSS e IRRF'!$H$9, I152&lt;='Tabelas de INSS e IRRF'!$H$10), (I152*'Tabelas de INSS e IRRF'!$I$10)-'Tabelas de INSS e IRRF'!$J$10,
IF(AND(I152&gt;='Tabelas de INSS e IRRF'!$G$11, I152&lt;='Tabelas de INSS e IRRF'!$H$11), (I152*'Tabelas de INSS e IRRF'!$I$11)-'Tabelas de INSS e IRRF'!$J$11,
IF(AND(I152&gt;='Tabelas de INSS e IRRF'!$G$12, I152&lt;='Tabelas de INSS e IRRF'!$H$12), (I152*'Tabelas de INSS e IRRF'!$I$12)-'Tabelas de INSS e IRRF'!$J$12,
IF(I152&gt;='Tabelas de INSS e IRRF'!$G$13, (I152*'Tabelas de INSS e IRRF'!$I$13)-'Tabelas de INSS e IRRF'!$J$13,
0))))-MAX(0,978.62-0.133145*D152))</f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f t="shared" si="4"/>
        <v>0</v>
      </c>
    </row>
    <row r="153" spans="1:16" ht="12.75" customHeight="1">
      <c r="A153" s="31"/>
      <c r="B153" s="31"/>
      <c r="C153" s="32"/>
      <c r="D153" s="31"/>
      <c r="E153" s="40"/>
      <c r="F153" s="40"/>
      <c r="G153" s="40"/>
      <c r="H153" s="25">
        <f t="array" ref="H153">IF(D153 &lt;= 'Tabelas de INSS e IRRF'!$C$12,
    (D153 * INDEX('Tabelas de INSS e IRRF'!$D$8:$D$12, MATCH(D153, 'Tabelas de INSS e IRRF'!$B$8:$B$12, 1))) - INDEX('Tabelas de INSS e IRRF'!$E$8:$E$12, MATCH(D153, 'Tabelas de INSS e IRRF'!$B$8:$B$12, 1)),
    ('Tabelas de INSS e IRRF'!$C$12 *'Tabelas de INSS e IRRF'!$D$12) -'Tabelas de INSS e IRRF'!$E$12
)</f>
        <v>0</v>
      </c>
      <c r="I153" s="39">
        <f>'Folha de Pagamento'!$D153-'Folha de Pagamento'!$H153-(('Folha de Pagamento'!C153)*'Tabelas de INSS e IRRF'!$L$9)</f>
        <v>0</v>
      </c>
      <c r="J153" s="39">
        <f>MAX(0,IF(AND(I153&gt;='Tabelas de INSS e IRRF'!$H$9, I153&lt;='Tabelas de INSS e IRRF'!$H$10), (I153*'Tabelas de INSS e IRRF'!$I$10)-'Tabelas de INSS e IRRF'!$J$10,
IF(AND(I153&gt;='Tabelas de INSS e IRRF'!$G$11, I153&lt;='Tabelas de INSS e IRRF'!$H$11), (I153*'Tabelas de INSS e IRRF'!$I$11)-'Tabelas de INSS e IRRF'!$J$11,
IF(AND(I153&gt;='Tabelas de INSS e IRRF'!$G$12, I153&lt;='Tabelas de INSS e IRRF'!$H$12), (I153*'Tabelas de INSS e IRRF'!$I$12)-'Tabelas de INSS e IRRF'!$J$12,
IF(I153&gt;='Tabelas de INSS e IRRF'!$G$13, (I153*'Tabelas de INSS e IRRF'!$I$13)-'Tabelas de INSS e IRRF'!$J$13,
0))))-MAX(0,978.62-0.133145*D153))</f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f t="shared" si="4"/>
        <v>0</v>
      </c>
    </row>
    <row r="154" spans="1:16" ht="12.75" customHeight="1">
      <c r="A154" s="27"/>
      <c r="B154" s="27"/>
      <c r="C154" s="28"/>
      <c r="D154" s="27"/>
      <c r="E154" s="40"/>
      <c r="F154" s="40"/>
      <c r="G154" s="40"/>
      <c r="H154" s="25">
        <f t="array" ref="H154">IF(D154 &lt;= 'Tabelas de INSS e IRRF'!$C$12,
    (D154 * INDEX('Tabelas de INSS e IRRF'!$D$8:$D$12, MATCH(D154, 'Tabelas de INSS e IRRF'!$B$8:$B$12, 1))) - INDEX('Tabelas de INSS e IRRF'!$E$8:$E$12, MATCH(D154, 'Tabelas de INSS e IRRF'!$B$8:$B$12, 1)),
    ('Tabelas de INSS e IRRF'!$C$12 *'Tabelas de INSS e IRRF'!$D$12) -'Tabelas de INSS e IRRF'!$E$12
)</f>
        <v>0</v>
      </c>
      <c r="I154" s="39">
        <f>'Folha de Pagamento'!$D154-'Folha de Pagamento'!$H154-(('Folha de Pagamento'!C154)*'Tabelas de INSS e IRRF'!$L$9)</f>
        <v>0</v>
      </c>
      <c r="J154" s="39">
        <f>MAX(0,IF(AND(I154&gt;='Tabelas de INSS e IRRF'!$H$9, I154&lt;='Tabelas de INSS e IRRF'!$H$10), (I154*'Tabelas de INSS e IRRF'!$I$10)-'Tabelas de INSS e IRRF'!$J$10,
IF(AND(I154&gt;='Tabelas de INSS e IRRF'!$G$11, I154&lt;='Tabelas de INSS e IRRF'!$H$11), (I154*'Tabelas de INSS e IRRF'!$I$11)-'Tabelas de INSS e IRRF'!$J$11,
IF(AND(I154&gt;='Tabelas de INSS e IRRF'!$G$12, I154&lt;='Tabelas de INSS e IRRF'!$H$12), (I154*'Tabelas de INSS e IRRF'!$I$12)-'Tabelas de INSS e IRRF'!$J$12,
IF(I154&gt;='Tabelas de INSS e IRRF'!$G$13, (I154*'Tabelas de INSS e IRRF'!$I$13)-'Tabelas de INSS e IRRF'!$J$13,
0))))-MAX(0,978.62-0.133145*D154))</f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f t="shared" si="4"/>
        <v>0</v>
      </c>
    </row>
    <row r="155" spans="1:16" ht="12.75" customHeight="1">
      <c r="A155" s="31"/>
      <c r="B155" s="31"/>
      <c r="C155" s="32"/>
      <c r="D155" s="31"/>
      <c r="E155" s="40"/>
      <c r="F155" s="40"/>
      <c r="G155" s="40"/>
      <c r="H155" s="25">
        <f t="array" ref="H155">IF(D155 &lt;= 'Tabelas de INSS e IRRF'!$C$12,
    (D155 * INDEX('Tabelas de INSS e IRRF'!$D$8:$D$12, MATCH(D155, 'Tabelas de INSS e IRRF'!$B$8:$B$12, 1))) - INDEX('Tabelas de INSS e IRRF'!$E$8:$E$12, MATCH(D155, 'Tabelas de INSS e IRRF'!$B$8:$B$12, 1)),
    ('Tabelas de INSS e IRRF'!$C$12 *'Tabelas de INSS e IRRF'!$D$12) -'Tabelas de INSS e IRRF'!$E$12
)</f>
        <v>0</v>
      </c>
      <c r="I155" s="39">
        <f>'Folha de Pagamento'!$D155-'Folha de Pagamento'!$H155-(('Folha de Pagamento'!C155)*'Tabelas de INSS e IRRF'!$L$9)</f>
        <v>0</v>
      </c>
      <c r="J155" s="39">
        <f>MAX(0,IF(AND(I155&gt;='Tabelas de INSS e IRRF'!$H$9, I155&lt;='Tabelas de INSS e IRRF'!$H$10), (I155*'Tabelas de INSS e IRRF'!$I$10)-'Tabelas de INSS e IRRF'!$J$10,
IF(AND(I155&gt;='Tabelas de INSS e IRRF'!$G$11, I155&lt;='Tabelas de INSS e IRRF'!$H$11), (I155*'Tabelas de INSS e IRRF'!$I$11)-'Tabelas de INSS e IRRF'!$J$11,
IF(AND(I155&gt;='Tabelas de INSS e IRRF'!$G$12, I155&lt;='Tabelas de INSS e IRRF'!$H$12), (I155*'Tabelas de INSS e IRRF'!$I$12)-'Tabelas de INSS e IRRF'!$J$12,
IF(I155&gt;='Tabelas de INSS e IRRF'!$G$13, (I155*'Tabelas de INSS e IRRF'!$I$13)-'Tabelas de INSS e IRRF'!$J$13,
0))))-MAX(0,978.62-0.133145*D155))</f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f t="shared" si="4"/>
        <v>0</v>
      </c>
    </row>
    <row r="156" spans="1:16" ht="12.75" customHeight="1">
      <c r="A156" s="27"/>
      <c r="B156" s="27"/>
      <c r="C156" s="28"/>
      <c r="D156" s="27"/>
      <c r="E156" s="40"/>
      <c r="F156" s="40"/>
      <c r="G156" s="40"/>
      <c r="H156" s="25">
        <f t="array" ref="H156">IF(D156 &lt;= 'Tabelas de INSS e IRRF'!$C$12,
    (D156 * INDEX('Tabelas de INSS e IRRF'!$D$8:$D$12, MATCH(D156, 'Tabelas de INSS e IRRF'!$B$8:$B$12, 1))) - INDEX('Tabelas de INSS e IRRF'!$E$8:$E$12, MATCH(D156, 'Tabelas de INSS e IRRF'!$B$8:$B$12, 1)),
    ('Tabelas de INSS e IRRF'!$C$12 *'Tabelas de INSS e IRRF'!$D$12) -'Tabelas de INSS e IRRF'!$E$12
)</f>
        <v>0</v>
      </c>
      <c r="I156" s="39">
        <f>'Folha de Pagamento'!$D156-'Folha de Pagamento'!$H156-(('Folha de Pagamento'!C156)*'Tabelas de INSS e IRRF'!$L$9)</f>
        <v>0</v>
      </c>
      <c r="J156" s="39">
        <f>MAX(0,IF(AND(I156&gt;='Tabelas de INSS e IRRF'!$H$9, I156&lt;='Tabelas de INSS e IRRF'!$H$10), (I156*'Tabelas de INSS e IRRF'!$I$10)-'Tabelas de INSS e IRRF'!$J$10,
IF(AND(I156&gt;='Tabelas de INSS e IRRF'!$G$11, I156&lt;='Tabelas de INSS e IRRF'!$H$11), (I156*'Tabelas de INSS e IRRF'!$I$11)-'Tabelas de INSS e IRRF'!$J$11,
IF(AND(I156&gt;='Tabelas de INSS e IRRF'!$G$12, I156&lt;='Tabelas de INSS e IRRF'!$H$12), (I156*'Tabelas de INSS e IRRF'!$I$12)-'Tabelas de INSS e IRRF'!$J$12,
IF(I156&gt;='Tabelas de INSS e IRRF'!$G$13, (I156*'Tabelas de INSS e IRRF'!$I$13)-'Tabelas de INSS e IRRF'!$J$13,
0))))-MAX(0,978.62-0.133145*D156))</f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f t="shared" si="4"/>
        <v>0</v>
      </c>
    </row>
    <row r="157" spans="1:16" ht="12.75" customHeight="1">
      <c r="A157" s="31"/>
      <c r="B157" s="31"/>
      <c r="C157" s="32"/>
      <c r="D157" s="31"/>
      <c r="E157" s="40"/>
      <c r="F157" s="40"/>
      <c r="G157" s="40"/>
      <c r="H157" s="25">
        <f t="array" ref="H157">IF(D157 &lt;= 'Tabelas de INSS e IRRF'!$C$12,
    (D157 * INDEX('Tabelas de INSS e IRRF'!$D$8:$D$12, MATCH(D157, 'Tabelas de INSS e IRRF'!$B$8:$B$12, 1))) - INDEX('Tabelas de INSS e IRRF'!$E$8:$E$12, MATCH(D157, 'Tabelas de INSS e IRRF'!$B$8:$B$12, 1)),
    ('Tabelas de INSS e IRRF'!$C$12 *'Tabelas de INSS e IRRF'!$D$12) -'Tabelas de INSS e IRRF'!$E$12
)</f>
        <v>0</v>
      </c>
      <c r="I157" s="39">
        <f>'Folha de Pagamento'!$D157-'Folha de Pagamento'!$H157-(('Folha de Pagamento'!C157)*'Tabelas de INSS e IRRF'!$L$9)</f>
        <v>0</v>
      </c>
      <c r="J157" s="39">
        <f>MAX(0,IF(AND(I157&gt;='Tabelas de INSS e IRRF'!$H$9, I157&lt;='Tabelas de INSS e IRRF'!$H$10), (I157*'Tabelas de INSS e IRRF'!$I$10)-'Tabelas de INSS e IRRF'!$J$10,
IF(AND(I157&gt;='Tabelas de INSS e IRRF'!$G$11, I157&lt;='Tabelas de INSS e IRRF'!$H$11), (I157*'Tabelas de INSS e IRRF'!$I$11)-'Tabelas de INSS e IRRF'!$J$11,
IF(AND(I157&gt;='Tabelas de INSS e IRRF'!$G$12, I157&lt;='Tabelas de INSS e IRRF'!$H$12), (I157*'Tabelas de INSS e IRRF'!$I$12)-'Tabelas de INSS e IRRF'!$J$12,
IF(I157&gt;='Tabelas de INSS e IRRF'!$G$13, (I157*'Tabelas de INSS e IRRF'!$I$13)-'Tabelas de INSS e IRRF'!$J$13,
0))))-MAX(0,978.62-0.133145*D157))</f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f t="shared" si="4"/>
        <v>0</v>
      </c>
    </row>
    <row r="158" spans="1:16" ht="12.75" customHeight="1">
      <c r="A158" s="27"/>
      <c r="B158" s="27"/>
      <c r="C158" s="28"/>
      <c r="D158" s="27"/>
      <c r="E158" s="40"/>
      <c r="F158" s="40"/>
      <c r="G158" s="40"/>
      <c r="H158" s="25">
        <f t="array" ref="H158">IF(D158 &lt;= 'Tabelas de INSS e IRRF'!$C$12,
    (D158 * INDEX('Tabelas de INSS e IRRF'!$D$8:$D$12, MATCH(D158, 'Tabelas de INSS e IRRF'!$B$8:$B$12, 1))) - INDEX('Tabelas de INSS e IRRF'!$E$8:$E$12, MATCH(D158, 'Tabelas de INSS e IRRF'!$B$8:$B$12, 1)),
    ('Tabelas de INSS e IRRF'!$C$12 *'Tabelas de INSS e IRRF'!$D$12) -'Tabelas de INSS e IRRF'!$E$12
)</f>
        <v>0</v>
      </c>
      <c r="I158" s="39">
        <f>'Folha de Pagamento'!$D158-'Folha de Pagamento'!$H158-(('Folha de Pagamento'!C158)*'Tabelas de INSS e IRRF'!$L$9)</f>
        <v>0</v>
      </c>
      <c r="J158" s="39">
        <f>MAX(0,IF(AND(I158&gt;='Tabelas de INSS e IRRF'!$H$9, I158&lt;='Tabelas de INSS e IRRF'!$H$10), (I158*'Tabelas de INSS e IRRF'!$I$10)-'Tabelas de INSS e IRRF'!$J$10,
IF(AND(I158&gt;='Tabelas de INSS e IRRF'!$G$11, I158&lt;='Tabelas de INSS e IRRF'!$H$11), (I158*'Tabelas de INSS e IRRF'!$I$11)-'Tabelas de INSS e IRRF'!$J$11,
IF(AND(I158&gt;='Tabelas de INSS e IRRF'!$G$12, I158&lt;='Tabelas de INSS e IRRF'!$H$12), (I158*'Tabelas de INSS e IRRF'!$I$12)-'Tabelas de INSS e IRRF'!$J$12,
IF(I158&gt;='Tabelas de INSS e IRRF'!$G$13, (I158*'Tabelas de INSS e IRRF'!$I$13)-'Tabelas de INSS e IRRF'!$J$13,
0))))-MAX(0,978.62-0.133145*D158))</f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f t="shared" si="4"/>
        <v>0</v>
      </c>
    </row>
    <row r="159" spans="1:16" ht="12.75" customHeight="1">
      <c r="A159" s="31"/>
      <c r="B159" s="31"/>
      <c r="C159" s="32"/>
      <c r="D159" s="31"/>
      <c r="E159" s="40"/>
      <c r="F159" s="40"/>
      <c r="G159" s="40"/>
      <c r="H159" s="25">
        <f t="array" ref="H159">IF(D159 &lt;= 'Tabelas de INSS e IRRF'!$C$12,
    (D159 * INDEX('Tabelas de INSS e IRRF'!$D$8:$D$12, MATCH(D159, 'Tabelas de INSS e IRRF'!$B$8:$B$12, 1))) - INDEX('Tabelas de INSS e IRRF'!$E$8:$E$12, MATCH(D159, 'Tabelas de INSS e IRRF'!$B$8:$B$12, 1)),
    ('Tabelas de INSS e IRRF'!$C$12 *'Tabelas de INSS e IRRF'!$D$12) -'Tabelas de INSS e IRRF'!$E$12
)</f>
        <v>0</v>
      </c>
      <c r="I159" s="39">
        <f>'Folha de Pagamento'!$D159-'Folha de Pagamento'!$H159-(('Folha de Pagamento'!C159)*'Tabelas de INSS e IRRF'!$L$9)</f>
        <v>0</v>
      </c>
      <c r="J159" s="39">
        <f>MAX(0,IF(AND(I159&gt;='Tabelas de INSS e IRRF'!$H$9, I159&lt;='Tabelas de INSS e IRRF'!$H$10), (I159*'Tabelas de INSS e IRRF'!$I$10)-'Tabelas de INSS e IRRF'!$J$10,
IF(AND(I159&gt;='Tabelas de INSS e IRRF'!$G$11, I159&lt;='Tabelas de INSS e IRRF'!$H$11), (I159*'Tabelas de INSS e IRRF'!$I$11)-'Tabelas de INSS e IRRF'!$J$11,
IF(AND(I159&gt;='Tabelas de INSS e IRRF'!$G$12, I159&lt;='Tabelas de INSS e IRRF'!$H$12), (I159*'Tabelas de INSS e IRRF'!$I$12)-'Tabelas de INSS e IRRF'!$J$12,
IF(I159&gt;='Tabelas de INSS e IRRF'!$G$13, (I159*'Tabelas de INSS e IRRF'!$I$13)-'Tabelas de INSS e IRRF'!$J$13,
0))))-MAX(0,978.62-0.133145*D159))</f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f t="shared" si="4"/>
        <v>0</v>
      </c>
    </row>
    <row r="160" spans="1:16" ht="12.75" customHeight="1">
      <c r="A160" s="27"/>
      <c r="B160" s="27"/>
      <c r="C160" s="28"/>
      <c r="D160" s="27"/>
      <c r="E160" s="40"/>
      <c r="F160" s="40"/>
      <c r="G160" s="40"/>
      <c r="H160" s="25">
        <f t="array" ref="H160">IF(D160 &lt;= 'Tabelas de INSS e IRRF'!$C$12,
    (D160 * INDEX('Tabelas de INSS e IRRF'!$D$8:$D$12, MATCH(D160, 'Tabelas de INSS e IRRF'!$B$8:$B$12, 1))) - INDEX('Tabelas de INSS e IRRF'!$E$8:$E$12, MATCH(D160, 'Tabelas de INSS e IRRF'!$B$8:$B$12, 1)),
    ('Tabelas de INSS e IRRF'!$C$12 *'Tabelas de INSS e IRRF'!$D$12) -'Tabelas de INSS e IRRF'!$E$12
)</f>
        <v>0</v>
      </c>
      <c r="I160" s="39">
        <f>'Folha de Pagamento'!$D160-'Folha de Pagamento'!$H160-(('Folha de Pagamento'!C160)*'Tabelas de INSS e IRRF'!$L$9)</f>
        <v>0</v>
      </c>
      <c r="J160" s="39">
        <f>MAX(0,IF(AND(I160&gt;='Tabelas de INSS e IRRF'!$H$9, I160&lt;='Tabelas de INSS e IRRF'!$H$10), (I160*'Tabelas de INSS e IRRF'!$I$10)-'Tabelas de INSS e IRRF'!$J$10,
IF(AND(I160&gt;='Tabelas de INSS e IRRF'!$G$11, I160&lt;='Tabelas de INSS e IRRF'!$H$11), (I160*'Tabelas de INSS e IRRF'!$I$11)-'Tabelas de INSS e IRRF'!$J$11,
IF(AND(I160&gt;='Tabelas de INSS e IRRF'!$G$12, I160&lt;='Tabelas de INSS e IRRF'!$H$12), (I160*'Tabelas de INSS e IRRF'!$I$12)-'Tabelas de INSS e IRRF'!$J$12,
IF(I160&gt;='Tabelas de INSS e IRRF'!$G$13, (I160*'Tabelas de INSS e IRRF'!$I$13)-'Tabelas de INSS e IRRF'!$J$13,
0))))-MAX(0,978.62-0.133145*D160))</f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f t="shared" si="4"/>
        <v>0</v>
      </c>
    </row>
    <row r="161" spans="1:16" ht="12.75" customHeight="1">
      <c r="A161" s="31"/>
      <c r="B161" s="31"/>
      <c r="C161" s="32"/>
      <c r="D161" s="31"/>
      <c r="E161" s="40"/>
      <c r="F161" s="40"/>
      <c r="G161" s="40"/>
      <c r="H161" s="25">
        <f t="array" ref="H161">IF(D161 &lt;= 'Tabelas de INSS e IRRF'!$C$12,
    (D161 * INDEX('Tabelas de INSS e IRRF'!$D$8:$D$12, MATCH(D161, 'Tabelas de INSS e IRRF'!$B$8:$B$12, 1))) - INDEX('Tabelas de INSS e IRRF'!$E$8:$E$12, MATCH(D161, 'Tabelas de INSS e IRRF'!$B$8:$B$12, 1)),
    ('Tabelas de INSS e IRRF'!$C$12 *'Tabelas de INSS e IRRF'!$D$12) -'Tabelas de INSS e IRRF'!$E$12
)</f>
        <v>0</v>
      </c>
      <c r="I161" s="39">
        <f>'Folha de Pagamento'!$D161-'Folha de Pagamento'!$H161-(('Folha de Pagamento'!C161)*'Tabelas de INSS e IRRF'!$L$9)</f>
        <v>0</v>
      </c>
      <c r="J161" s="39">
        <f>MAX(0,IF(AND(I161&gt;='Tabelas de INSS e IRRF'!$H$9, I161&lt;='Tabelas de INSS e IRRF'!$H$10), (I161*'Tabelas de INSS e IRRF'!$I$10)-'Tabelas de INSS e IRRF'!$J$10,
IF(AND(I161&gt;='Tabelas de INSS e IRRF'!$G$11, I161&lt;='Tabelas de INSS e IRRF'!$H$11), (I161*'Tabelas de INSS e IRRF'!$I$11)-'Tabelas de INSS e IRRF'!$J$11,
IF(AND(I161&gt;='Tabelas de INSS e IRRF'!$G$12, I161&lt;='Tabelas de INSS e IRRF'!$H$12), (I161*'Tabelas de INSS e IRRF'!$I$12)-'Tabelas de INSS e IRRF'!$J$12,
IF(I161&gt;='Tabelas de INSS e IRRF'!$G$13, (I161*'Tabelas de INSS e IRRF'!$I$13)-'Tabelas de INSS e IRRF'!$J$13,
0))))-MAX(0,978.62-0.133145*D161))</f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f t="shared" si="4"/>
        <v>0</v>
      </c>
    </row>
    <row r="162" spans="1:16" ht="12.75" customHeight="1">
      <c r="A162" s="27"/>
      <c r="B162" s="27"/>
      <c r="C162" s="28"/>
      <c r="D162" s="27"/>
      <c r="E162" s="40"/>
      <c r="F162" s="40"/>
      <c r="G162" s="40"/>
      <c r="H162" s="25">
        <f t="array" ref="H162">IF(D162 &lt;= 'Tabelas de INSS e IRRF'!$C$12,
    (D162 * INDEX('Tabelas de INSS e IRRF'!$D$8:$D$12, MATCH(D162, 'Tabelas de INSS e IRRF'!$B$8:$B$12, 1))) - INDEX('Tabelas de INSS e IRRF'!$E$8:$E$12, MATCH(D162, 'Tabelas de INSS e IRRF'!$B$8:$B$12, 1)),
    ('Tabelas de INSS e IRRF'!$C$12 *'Tabelas de INSS e IRRF'!$D$12) -'Tabelas de INSS e IRRF'!$E$12
)</f>
        <v>0</v>
      </c>
      <c r="I162" s="39">
        <f>'Folha de Pagamento'!$D162-'Folha de Pagamento'!$H162-(('Folha de Pagamento'!C162)*'Tabelas de INSS e IRRF'!$L$9)</f>
        <v>0</v>
      </c>
      <c r="J162" s="39">
        <f>MAX(0,IF(AND(I162&gt;='Tabelas de INSS e IRRF'!$H$9, I162&lt;='Tabelas de INSS e IRRF'!$H$10), (I162*'Tabelas de INSS e IRRF'!$I$10)-'Tabelas de INSS e IRRF'!$J$10,
IF(AND(I162&gt;='Tabelas de INSS e IRRF'!$G$11, I162&lt;='Tabelas de INSS e IRRF'!$H$11), (I162*'Tabelas de INSS e IRRF'!$I$11)-'Tabelas de INSS e IRRF'!$J$11,
IF(AND(I162&gt;='Tabelas de INSS e IRRF'!$G$12, I162&lt;='Tabelas de INSS e IRRF'!$H$12), (I162*'Tabelas de INSS e IRRF'!$I$12)-'Tabelas de INSS e IRRF'!$J$12,
IF(I162&gt;='Tabelas de INSS e IRRF'!$G$13, (I162*'Tabelas de INSS e IRRF'!$I$13)-'Tabelas de INSS e IRRF'!$J$13,
0))))-MAX(0,978.62-0.133145*D162))</f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f t="shared" si="4"/>
        <v>0</v>
      </c>
    </row>
    <row r="163" spans="1:16" ht="12.75" customHeight="1">
      <c r="A163" s="31"/>
      <c r="B163" s="31"/>
      <c r="C163" s="32"/>
      <c r="D163" s="31"/>
      <c r="E163" s="40"/>
      <c r="F163" s="40"/>
      <c r="G163" s="40"/>
      <c r="H163" s="25">
        <f t="array" ref="H163">IF(D163 &lt;= 'Tabelas de INSS e IRRF'!$C$12,
    (D163 * INDEX('Tabelas de INSS e IRRF'!$D$8:$D$12, MATCH(D163, 'Tabelas de INSS e IRRF'!$B$8:$B$12, 1))) - INDEX('Tabelas de INSS e IRRF'!$E$8:$E$12, MATCH(D163, 'Tabelas de INSS e IRRF'!$B$8:$B$12, 1)),
    ('Tabelas de INSS e IRRF'!$C$12 *'Tabelas de INSS e IRRF'!$D$12) -'Tabelas de INSS e IRRF'!$E$12
)</f>
        <v>0</v>
      </c>
      <c r="I163" s="39">
        <f>'Folha de Pagamento'!$D163-'Folha de Pagamento'!$H163-(('Folha de Pagamento'!C163)*'Tabelas de INSS e IRRF'!$L$9)</f>
        <v>0</v>
      </c>
      <c r="J163" s="39">
        <f>MAX(0,IF(AND(I163&gt;='Tabelas de INSS e IRRF'!$H$9, I163&lt;='Tabelas de INSS e IRRF'!$H$10), (I163*'Tabelas de INSS e IRRF'!$I$10)-'Tabelas de INSS e IRRF'!$J$10,
IF(AND(I163&gt;='Tabelas de INSS e IRRF'!$G$11, I163&lt;='Tabelas de INSS e IRRF'!$H$11), (I163*'Tabelas de INSS e IRRF'!$I$11)-'Tabelas de INSS e IRRF'!$J$11,
IF(AND(I163&gt;='Tabelas de INSS e IRRF'!$G$12, I163&lt;='Tabelas de INSS e IRRF'!$H$12), (I163*'Tabelas de INSS e IRRF'!$I$12)-'Tabelas de INSS e IRRF'!$J$12,
IF(I163&gt;='Tabelas de INSS e IRRF'!$G$13, (I163*'Tabelas de INSS e IRRF'!$I$13)-'Tabelas de INSS e IRRF'!$J$13,
0))))-MAX(0,978.62-0.133145*D163))</f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f t="shared" si="4"/>
        <v>0</v>
      </c>
    </row>
    <row r="164" spans="1:16" ht="12.75" customHeight="1">
      <c r="A164" s="27"/>
      <c r="B164" s="27"/>
      <c r="C164" s="28"/>
      <c r="D164" s="27"/>
      <c r="E164" s="40"/>
      <c r="F164" s="40"/>
      <c r="G164" s="40"/>
      <c r="H164" s="25">
        <f t="array" ref="H164">IF(D164 &lt;= 'Tabelas de INSS e IRRF'!$C$12,
    (D164 * INDEX('Tabelas de INSS e IRRF'!$D$8:$D$12, MATCH(D164, 'Tabelas de INSS e IRRF'!$B$8:$B$12, 1))) - INDEX('Tabelas de INSS e IRRF'!$E$8:$E$12, MATCH(D164, 'Tabelas de INSS e IRRF'!$B$8:$B$12, 1)),
    ('Tabelas de INSS e IRRF'!$C$12 *'Tabelas de INSS e IRRF'!$D$12) -'Tabelas de INSS e IRRF'!$E$12
)</f>
        <v>0</v>
      </c>
      <c r="I164" s="39">
        <f>'Folha de Pagamento'!$D164-'Folha de Pagamento'!$H164-(('Folha de Pagamento'!C164)*'Tabelas de INSS e IRRF'!$L$9)</f>
        <v>0</v>
      </c>
      <c r="J164" s="39">
        <f>MAX(0,IF(AND(I164&gt;='Tabelas de INSS e IRRF'!$H$9, I164&lt;='Tabelas de INSS e IRRF'!$H$10), (I164*'Tabelas de INSS e IRRF'!$I$10)-'Tabelas de INSS e IRRF'!$J$10,
IF(AND(I164&gt;='Tabelas de INSS e IRRF'!$G$11, I164&lt;='Tabelas de INSS e IRRF'!$H$11), (I164*'Tabelas de INSS e IRRF'!$I$11)-'Tabelas de INSS e IRRF'!$J$11,
IF(AND(I164&gt;='Tabelas de INSS e IRRF'!$G$12, I164&lt;='Tabelas de INSS e IRRF'!$H$12), (I164*'Tabelas de INSS e IRRF'!$I$12)-'Tabelas de INSS e IRRF'!$J$12,
IF(I164&gt;='Tabelas de INSS e IRRF'!$G$13, (I164*'Tabelas de INSS e IRRF'!$I$13)-'Tabelas de INSS e IRRF'!$J$13,
0))))-MAX(0,978.62-0.133145*D164))</f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f t="shared" ref="P164:P195" si="5">D164-H164-J164+K164+L164-M164-O164-N164</f>
        <v>0</v>
      </c>
    </row>
    <row r="165" spans="1:16" ht="12.75" customHeight="1">
      <c r="A165" s="31"/>
      <c r="B165" s="31"/>
      <c r="C165" s="32"/>
      <c r="D165" s="31"/>
      <c r="E165" s="40"/>
      <c r="F165" s="40"/>
      <c r="G165" s="40"/>
      <c r="H165" s="25">
        <f t="array" ref="H165">IF(D165 &lt;= 'Tabelas de INSS e IRRF'!$C$12,
    (D165 * INDEX('Tabelas de INSS e IRRF'!$D$8:$D$12, MATCH(D165, 'Tabelas de INSS e IRRF'!$B$8:$B$12, 1))) - INDEX('Tabelas de INSS e IRRF'!$E$8:$E$12, MATCH(D165, 'Tabelas de INSS e IRRF'!$B$8:$B$12, 1)),
    ('Tabelas de INSS e IRRF'!$C$12 *'Tabelas de INSS e IRRF'!$D$12) -'Tabelas de INSS e IRRF'!$E$12
)</f>
        <v>0</v>
      </c>
      <c r="I165" s="39">
        <f>'Folha de Pagamento'!$D165-'Folha de Pagamento'!$H165-(('Folha de Pagamento'!C165)*'Tabelas de INSS e IRRF'!$L$9)</f>
        <v>0</v>
      </c>
      <c r="J165" s="39">
        <f>MAX(0,IF(AND(I165&gt;='Tabelas de INSS e IRRF'!$H$9, I165&lt;='Tabelas de INSS e IRRF'!$H$10), (I165*'Tabelas de INSS e IRRF'!$I$10)-'Tabelas de INSS e IRRF'!$J$10,
IF(AND(I165&gt;='Tabelas de INSS e IRRF'!$G$11, I165&lt;='Tabelas de INSS e IRRF'!$H$11), (I165*'Tabelas de INSS e IRRF'!$I$11)-'Tabelas de INSS e IRRF'!$J$11,
IF(AND(I165&gt;='Tabelas de INSS e IRRF'!$G$12, I165&lt;='Tabelas de INSS e IRRF'!$H$12), (I165*'Tabelas de INSS e IRRF'!$I$12)-'Tabelas de INSS e IRRF'!$J$12,
IF(I165&gt;='Tabelas de INSS e IRRF'!$G$13, (I165*'Tabelas de INSS e IRRF'!$I$13)-'Tabelas de INSS e IRRF'!$J$13,
0))))-MAX(0,978.62-0.133145*D165))</f>
        <v>0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f t="shared" si="5"/>
        <v>0</v>
      </c>
    </row>
    <row r="166" spans="1:16" ht="12.75" customHeight="1">
      <c r="A166" s="27"/>
      <c r="B166" s="27"/>
      <c r="C166" s="28"/>
      <c r="D166" s="27"/>
      <c r="E166" s="40"/>
      <c r="F166" s="40"/>
      <c r="G166" s="40"/>
      <c r="H166" s="25">
        <f t="array" ref="H166">IF(D166 &lt;= 'Tabelas de INSS e IRRF'!$C$12,
    (D166 * INDEX('Tabelas de INSS e IRRF'!$D$8:$D$12, MATCH(D166, 'Tabelas de INSS e IRRF'!$B$8:$B$12, 1))) - INDEX('Tabelas de INSS e IRRF'!$E$8:$E$12, MATCH(D166, 'Tabelas de INSS e IRRF'!$B$8:$B$12, 1)),
    ('Tabelas de INSS e IRRF'!$C$12 *'Tabelas de INSS e IRRF'!$D$12) -'Tabelas de INSS e IRRF'!$E$12
)</f>
        <v>0</v>
      </c>
      <c r="I166" s="39">
        <f>'Folha de Pagamento'!$D166-'Folha de Pagamento'!$H166-(('Folha de Pagamento'!C166)*'Tabelas de INSS e IRRF'!$L$9)</f>
        <v>0</v>
      </c>
      <c r="J166" s="39">
        <f>MAX(0,IF(AND(I166&gt;='Tabelas de INSS e IRRF'!$H$9, I166&lt;='Tabelas de INSS e IRRF'!$H$10), (I166*'Tabelas de INSS e IRRF'!$I$10)-'Tabelas de INSS e IRRF'!$J$10,
IF(AND(I166&gt;='Tabelas de INSS e IRRF'!$G$11, I166&lt;='Tabelas de INSS e IRRF'!$H$11), (I166*'Tabelas de INSS e IRRF'!$I$11)-'Tabelas de INSS e IRRF'!$J$11,
IF(AND(I166&gt;='Tabelas de INSS e IRRF'!$G$12, I166&lt;='Tabelas de INSS e IRRF'!$H$12), (I166*'Tabelas de INSS e IRRF'!$I$12)-'Tabelas de INSS e IRRF'!$J$12,
IF(I166&gt;='Tabelas de INSS e IRRF'!$G$13, (I166*'Tabelas de INSS e IRRF'!$I$13)-'Tabelas de INSS e IRRF'!$J$13,
0))))-MAX(0,978.62-0.133145*D166))</f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f t="shared" si="5"/>
        <v>0</v>
      </c>
    </row>
    <row r="167" spans="1:16" ht="12.75" customHeight="1">
      <c r="A167" s="31"/>
      <c r="B167" s="31"/>
      <c r="C167" s="32"/>
      <c r="D167" s="31"/>
      <c r="E167" s="40"/>
      <c r="F167" s="40"/>
      <c r="G167" s="40"/>
      <c r="H167" s="25">
        <f t="array" ref="H167">IF(D167 &lt;= 'Tabelas de INSS e IRRF'!$C$12,
    (D167 * INDEX('Tabelas de INSS e IRRF'!$D$8:$D$12, MATCH(D167, 'Tabelas de INSS e IRRF'!$B$8:$B$12, 1))) - INDEX('Tabelas de INSS e IRRF'!$E$8:$E$12, MATCH(D167, 'Tabelas de INSS e IRRF'!$B$8:$B$12, 1)),
    ('Tabelas de INSS e IRRF'!$C$12 *'Tabelas de INSS e IRRF'!$D$12) -'Tabelas de INSS e IRRF'!$E$12
)</f>
        <v>0</v>
      </c>
      <c r="I167" s="39">
        <f>'Folha de Pagamento'!$D167-'Folha de Pagamento'!$H167-(('Folha de Pagamento'!C167)*'Tabelas de INSS e IRRF'!$L$9)</f>
        <v>0</v>
      </c>
      <c r="J167" s="39">
        <f>MAX(0,IF(AND(I167&gt;='Tabelas de INSS e IRRF'!$H$9, I167&lt;='Tabelas de INSS e IRRF'!$H$10), (I167*'Tabelas de INSS e IRRF'!$I$10)-'Tabelas de INSS e IRRF'!$J$10,
IF(AND(I167&gt;='Tabelas de INSS e IRRF'!$G$11, I167&lt;='Tabelas de INSS e IRRF'!$H$11), (I167*'Tabelas de INSS e IRRF'!$I$11)-'Tabelas de INSS e IRRF'!$J$11,
IF(AND(I167&gt;='Tabelas de INSS e IRRF'!$G$12, I167&lt;='Tabelas de INSS e IRRF'!$H$12), (I167*'Tabelas de INSS e IRRF'!$I$12)-'Tabelas de INSS e IRRF'!$J$12,
IF(I167&gt;='Tabelas de INSS e IRRF'!$G$13, (I167*'Tabelas de INSS e IRRF'!$I$13)-'Tabelas de INSS e IRRF'!$J$13,
0))))-MAX(0,978.62-0.133145*D167))</f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f t="shared" si="5"/>
        <v>0</v>
      </c>
    </row>
    <row r="168" spans="1:16" ht="12.75" customHeight="1">
      <c r="A168" s="27"/>
      <c r="B168" s="27"/>
      <c r="C168" s="28"/>
      <c r="D168" s="27"/>
      <c r="E168" s="40"/>
      <c r="F168" s="40"/>
      <c r="G168" s="40"/>
      <c r="H168" s="25">
        <f t="array" ref="H168">IF(D168 &lt;= 'Tabelas de INSS e IRRF'!$C$12,
    (D168 * INDEX('Tabelas de INSS e IRRF'!$D$8:$D$12, MATCH(D168, 'Tabelas de INSS e IRRF'!$B$8:$B$12, 1))) - INDEX('Tabelas de INSS e IRRF'!$E$8:$E$12, MATCH(D168, 'Tabelas de INSS e IRRF'!$B$8:$B$12, 1)),
    ('Tabelas de INSS e IRRF'!$C$12 *'Tabelas de INSS e IRRF'!$D$12) -'Tabelas de INSS e IRRF'!$E$12
)</f>
        <v>0</v>
      </c>
      <c r="I168" s="39">
        <f>'Folha de Pagamento'!$D168-'Folha de Pagamento'!$H168-(('Folha de Pagamento'!C168)*'Tabelas de INSS e IRRF'!$L$9)</f>
        <v>0</v>
      </c>
      <c r="J168" s="39">
        <f>MAX(0,IF(AND(I168&gt;='Tabelas de INSS e IRRF'!$H$9, I168&lt;='Tabelas de INSS e IRRF'!$H$10), (I168*'Tabelas de INSS e IRRF'!$I$10)-'Tabelas de INSS e IRRF'!$J$10,
IF(AND(I168&gt;='Tabelas de INSS e IRRF'!$G$11, I168&lt;='Tabelas de INSS e IRRF'!$H$11), (I168*'Tabelas de INSS e IRRF'!$I$11)-'Tabelas de INSS e IRRF'!$J$11,
IF(AND(I168&gt;='Tabelas de INSS e IRRF'!$G$12, I168&lt;='Tabelas de INSS e IRRF'!$H$12), (I168*'Tabelas de INSS e IRRF'!$I$12)-'Tabelas de INSS e IRRF'!$J$12,
IF(I168&gt;='Tabelas de INSS e IRRF'!$G$13, (I168*'Tabelas de INSS e IRRF'!$I$13)-'Tabelas de INSS e IRRF'!$J$13,
0))))-MAX(0,978.62-0.133145*D168))</f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f t="shared" si="5"/>
        <v>0</v>
      </c>
    </row>
    <row r="169" spans="1:16" ht="12.75" customHeight="1">
      <c r="A169" s="31"/>
      <c r="B169" s="31"/>
      <c r="C169" s="32"/>
      <c r="D169" s="31"/>
      <c r="E169" s="40"/>
      <c r="F169" s="40"/>
      <c r="G169" s="40"/>
      <c r="H169" s="25">
        <f t="array" ref="H169">IF(D169 &lt;= 'Tabelas de INSS e IRRF'!$C$12,
    (D169 * INDEX('Tabelas de INSS e IRRF'!$D$8:$D$12, MATCH(D169, 'Tabelas de INSS e IRRF'!$B$8:$B$12, 1))) - INDEX('Tabelas de INSS e IRRF'!$E$8:$E$12, MATCH(D169, 'Tabelas de INSS e IRRF'!$B$8:$B$12, 1)),
    ('Tabelas de INSS e IRRF'!$C$12 *'Tabelas de INSS e IRRF'!$D$12) -'Tabelas de INSS e IRRF'!$E$12
)</f>
        <v>0</v>
      </c>
      <c r="I169" s="39">
        <f>'Folha de Pagamento'!$D169-'Folha de Pagamento'!$H169-(('Folha de Pagamento'!C169)*'Tabelas de INSS e IRRF'!$L$9)</f>
        <v>0</v>
      </c>
      <c r="J169" s="39">
        <f>MAX(0,IF(AND(I169&gt;='Tabelas de INSS e IRRF'!$H$9, I169&lt;='Tabelas de INSS e IRRF'!$H$10), (I169*'Tabelas de INSS e IRRF'!$I$10)-'Tabelas de INSS e IRRF'!$J$10,
IF(AND(I169&gt;='Tabelas de INSS e IRRF'!$G$11, I169&lt;='Tabelas de INSS e IRRF'!$H$11), (I169*'Tabelas de INSS e IRRF'!$I$11)-'Tabelas de INSS e IRRF'!$J$11,
IF(AND(I169&gt;='Tabelas de INSS e IRRF'!$G$12, I169&lt;='Tabelas de INSS e IRRF'!$H$12), (I169*'Tabelas de INSS e IRRF'!$I$12)-'Tabelas de INSS e IRRF'!$J$12,
IF(I169&gt;='Tabelas de INSS e IRRF'!$G$13, (I169*'Tabelas de INSS e IRRF'!$I$13)-'Tabelas de INSS e IRRF'!$J$13,
0))))-MAX(0,978.62-0.133145*D169))</f>
        <v>0</v>
      </c>
      <c r="K169" s="39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f t="shared" si="5"/>
        <v>0</v>
      </c>
    </row>
    <row r="170" spans="1:16" ht="12.75" customHeight="1">
      <c r="A170" s="27"/>
      <c r="B170" s="27"/>
      <c r="C170" s="28"/>
      <c r="D170" s="27"/>
      <c r="E170" s="40"/>
      <c r="F170" s="40"/>
      <c r="G170" s="40"/>
      <c r="H170" s="25">
        <f t="array" ref="H170">IF(D170 &lt;= 'Tabelas de INSS e IRRF'!$C$12,
    (D170 * INDEX('Tabelas de INSS e IRRF'!$D$8:$D$12, MATCH(D170, 'Tabelas de INSS e IRRF'!$B$8:$B$12, 1))) - INDEX('Tabelas de INSS e IRRF'!$E$8:$E$12, MATCH(D170, 'Tabelas de INSS e IRRF'!$B$8:$B$12, 1)),
    ('Tabelas de INSS e IRRF'!$C$12 *'Tabelas de INSS e IRRF'!$D$12) -'Tabelas de INSS e IRRF'!$E$12
)</f>
        <v>0</v>
      </c>
      <c r="I170" s="39">
        <f>'Folha de Pagamento'!$D170-'Folha de Pagamento'!$H170-(('Folha de Pagamento'!C170)*'Tabelas de INSS e IRRF'!$L$9)</f>
        <v>0</v>
      </c>
      <c r="J170" s="39">
        <f>MAX(0,IF(AND(I170&gt;='Tabelas de INSS e IRRF'!$H$9, I170&lt;='Tabelas de INSS e IRRF'!$H$10), (I170*'Tabelas de INSS e IRRF'!$I$10)-'Tabelas de INSS e IRRF'!$J$10,
IF(AND(I170&gt;='Tabelas de INSS e IRRF'!$G$11, I170&lt;='Tabelas de INSS e IRRF'!$H$11), (I170*'Tabelas de INSS e IRRF'!$I$11)-'Tabelas de INSS e IRRF'!$J$11,
IF(AND(I170&gt;='Tabelas de INSS e IRRF'!$G$12, I170&lt;='Tabelas de INSS e IRRF'!$H$12), (I170*'Tabelas de INSS e IRRF'!$I$12)-'Tabelas de INSS e IRRF'!$J$12,
IF(I170&gt;='Tabelas de INSS e IRRF'!$G$13, (I170*'Tabelas de INSS e IRRF'!$I$13)-'Tabelas de INSS e IRRF'!$J$13,
0))))-MAX(0,978.62-0.133145*D170))</f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f t="shared" si="5"/>
        <v>0</v>
      </c>
    </row>
    <row r="171" spans="1:16" ht="12.75" customHeight="1">
      <c r="A171" s="31"/>
      <c r="B171" s="31"/>
      <c r="C171" s="32"/>
      <c r="D171" s="31"/>
      <c r="E171" s="40"/>
      <c r="F171" s="40"/>
      <c r="G171" s="40"/>
      <c r="H171" s="25">
        <f t="array" ref="H171">IF(D171 &lt;= 'Tabelas de INSS e IRRF'!$C$12,
    (D171 * INDEX('Tabelas de INSS e IRRF'!$D$8:$D$12, MATCH(D171, 'Tabelas de INSS e IRRF'!$B$8:$B$12, 1))) - INDEX('Tabelas de INSS e IRRF'!$E$8:$E$12, MATCH(D171, 'Tabelas de INSS e IRRF'!$B$8:$B$12, 1)),
    ('Tabelas de INSS e IRRF'!$C$12 *'Tabelas de INSS e IRRF'!$D$12) -'Tabelas de INSS e IRRF'!$E$12
)</f>
        <v>0</v>
      </c>
      <c r="I171" s="39">
        <f>'Folha de Pagamento'!$D171-'Folha de Pagamento'!$H171-(('Folha de Pagamento'!C171)*'Tabelas de INSS e IRRF'!$L$9)</f>
        <v>0</v>
      </c>
      <c r="J171" s="39">
        <f>MAX(0,IF(AND(I171&gt;='Tabelas de INSS e IRRF'!$H$9, I171&lt;='Tabelas de INSS e IRRF'!$H$10), (I171*'Tabelas de INSS e IRRF'!$I$10)-'Tabelas de INSS e IRRF'!$J$10,
IF(AND(I171&gt;='Tabelas de INSS e IRRF'!$G$11, I171&lt;='Tabelas de INSS e IRRF'!$H$11), (I171*'Tabelas de INSS e IRRF'!$I$11)-'Tabelas de INSS e IRRF'!$J$11,
IF(AND(I171&gt;='Tabelas de INSS e IRRF'!$G$12, I171&lt;='Tabelas de INSS e IRRF'!$H$12), (I171*'Tabelas de INSS e IRRF'!$I$12)-'Tabelas de INSS e IRRF'!$J$12,
IF(I171&gt;='Tabelas de INSS e IRRF'!$G$13, (I171*'Tabelas de INSS e IRRF'!$I$13)-'Tabelas de INSS e IRRF'!$J$13,
0))))-MAX(0,978.62-0.133145*D171))</f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f t="shared" si="5"/>
        <v>0</v>
      </c>
    </row>
    <row r="172" spans="1:16" ht="12.75" customHeight="1">
      <c r="A172" s="27"/>
      <c r="B172" s="27"/>
      <c r="C172" s="28"/>
      <c r="D172" s="27"/>
      <c r="E172" s="40"/>
      <c r="F172" s="40"/>
      <c r="G172" s="40"/>
      <c r="H172" s="25">
        <f t="array" ref="H172">IF(D172 &lt;= 'Tabelas de INSS e IRRF'!$C$12,
    (D172 * INDEX('Tabelas de INSS e IRRF'!$D$8:$D$12, MATCH(D172, 'Tabelas de INSS e IRRF'!$B$8:$B$12, 1))) - INDEX('Tabelas de INSS e IRRF'!$E$8:$E$12, MATCH(D172, 'Tabelas de INSS e IRRF'!$B$8:$B$12, 1)),
    ('Tabelas de INSS e IRRF'!$C$12 *'Tabelas de INSS e IRRF'!$D$12) -'Tabelas de INSS e IRRF'!$E$12
)</f>
        <v>0</v>
      </c>
      <c r="I172" s="39">
        <f>'Folha de Pagamento'!$D172-'Folha de Pagamento'!$H172-(('Folha de Pagamento'!C172)*'Tabelas de INSS e IRRF'!$L$9)</f>
        <v>0</v>
      </c>
      <c r="J172" s="39">
        <f>MAX(0,IF(AND(I172&gt;='Tabelas de INSS e IRRF'!$H$9, I172&lt;='Tabelas de INSS e IRRF'!$H$10), (I172*'Tabelas de INSS e IRRF'!$I$10)-'Tabelas de INSS e IRRF'!$J$10,
IF(AND(I172&gt;='Tabelas de INSS e IRRF'!$G$11, I172&lt;='Tabelas de INSS e IRRF'!$H$11), (I172*'Tabelas de INSS e IRRF'!$I$11)-'Tabelas de INSS e IRRF'!$J$11,
IF(AND(I172&gt;='Tabelas de INSS e IRRF'!$G$12, I172&lt;='Tabelas de INSS e IRRF'!$H$12), (I172*'Tabelas de INSS e IRRF'!$I$12)-'Tabelas de INSS e IRRF'!$J$12,
IF(I172&gt;='Tabelas de INSS e IRRF'!$G$13, (I172*'Tabelas de INSS e IRRF'!$I$13)-'Tabelas de INSS e IRRF'!$J$13,
0))))-MAX(0,978.62-0.133145*D172))</f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f t="shared" si="5"/>
        <v>0</v>
      </c>
    </row>
    <row r="173" spans="1:16" ht="12.75" customHeight="1">
      <c r="A173" s="31"/>
      <c r="B173" s="31"/>
      <c r="C173" s="32"/>
      <c r="D173" s="31"/>
      <c r="E173" s="40"/>
      <c r="F173" s="40"/>
      <c r="G173" s="40"/>
      <c r="H173" s="25">
        <f t="array" ref="H173">IF(D173 &lt;= 'Tabelas de INSS e IRRF'!$C$12,
    (D173 * INDEX('Tabelas de INSS e IRRF'!$D$8:$D$12, MATCH(D173, 'Tabelas de INSS e IRRF'!$B$8:$B$12, 1))) - INDEX('Tabelas de INSS e IRRF'!$E$8:$E$12, MATCH(D173, 'Tabelas de INSS e IRRF'!$B$8:$B$12, 1)),
    ('Tabelas de INSS e IRRF'!$C$12 *'Tabelas de INSS e IRRF'!$D$12) -'Tabelas de INSS e IRRF'!$E$12
)</f>
        <v>0</v>
      </c>
      <c r="I173" s="39">
        <f>'Folha de Pagamento'!$D173-'Folha de Pagamento'!$H173-(('Folha de Pagamento'!C173)*'Tabelas de INSS e IRRF'!$L$9)</f>
        <v>0</v>
      </c>
      <c r="J173" s="39">
        <f>MAX(0,IF(AND(I173&gt;='Tabelas de INSS e IRRF'!$H$9, I173&lt;='Tabelas de INSS e IRRF'!$H$10), (I173*'Tabelas de INSS e IRRF'!$I$10)-'Tabelas de INSS e IRRF'!$J$10,
IF(AND(I173&gt;='Tabelas de INSS e IRRF'!$G$11, I173&lt;='Tabelas de INSS e IRRF'!$H$11), (I173*'Tabelas de INSS e IRRF'!$I$11)-'Tabelas de INSS e IRRF'!$J$11,
IF(AND(I173&gt;='Tabelas de INSS e IRRF'!$G$12, I173&lt;='Tabelas de INSS e IRRF'!$H$12), (I173*'Tabelas de INSS e IRRF'!$I$12)-'Tabelas de INSS e IRRF'!$J$12,
IF(I173&gt;='Tabelas de INSS e IRRF'!$G$13, (I173*'Tabelas de INSS e IRRF'!$I$13)-'Tabelas de INSS e IRRF'!$J$13,
0))))-MAX(0,978.62-0.133145*D173))</f>
        <v>0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f t="shared" si="5"/>
        <v>0</v>
      </c>
    </row>
    <row r="174" spans="1:16" ht="12.75" customHeight="1">
      <c r="A174" s="27"/>
      <c r="B174" s="27"/>
      <c r="C174" s="28"/>
      <c r="D174" s="27"/>
      <c r="E174" s="40"/>
      <c r="F174" s="40"/>
      <c r="G174" s="40"/>
      <c r="H174" s="25">
        <f t="array" ref="H174">IF(D174 &lt;= 'Tabelas de INSS e IRRF'!$C$12,
    (D174 * INDEX('Tabelas de INSS e IRRF'!$D$8:$D$12, MATCH(D174, 'Tabelas de INSS e IRRF'!$B$8:$B$12, 1))) - INDEX('Tabelas de INSS e IRRF'!$E$8:$E$12, MATCH(D174, 'Tabelas de INSS e IRRF'!$B$8:$B$12, 1)),
    ('Tabelas de INSS e IRRF'!$C$12 *'Tabelas de INSS e IRRF'!$D$12) -'Tabelas de INSS e IRRF'!$E$12
)</f>
        <v>0</v>
      </c>
      <c r="I174" s="39">
        <f>'Folha de Pagamento'!$D174-'Folha de Pagamento'!$H174-(('Folha de Pagamento'!C174)*'Tabelas de INSS e IRRF'!$L$9)</f>
        <v>0</v>
      </c>
      <c r="J174" s="39">
        <f>MAX(0,IF(AND(I174&gt;='Tabelas de INSS e IRRF'!$H$9, I174&lt;='Tabelas de INSS e IRRF'!$H$10), (I174*'Tabelas de INSS e IRRF'!$I$10)-'Tabelas de INSS e IRRF'!$J$10,
IF(AND(I174&gt;='Tabelas de INSS e IRRF'!$G$11, I174&lt;='Tabelas de INSS e IRRF'!$H$11), (I174*'Tabelas de INSS e IRRF'!$I$11)-'Tabelas de INSS e IRRF'!$J$11,
IF(AND(I174&gt;='Tabelas de INSS e IRRF'!$G$12, I174&lt;='Tabelas de INSS e IRRF'!$H$12), (I174*'Tabelas de INSS e IRRF'!$I$12)-'Tabelas de INSS e IRRF'!$J$12,
IF(I174&gt;='Tabelas de INSS e IRRF'!$G$13, (I174*'Tabelas de INSS e IRRF'!$I$13)-'Tabelas de INSS e IRRF'!$J$13,
0))))-MAX(0,978.62-0.133145*D174))</f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f t="shared" si="5"/>
        <v>0</v>
      </c>
    </row>
    <row r="175" spans="1:16" ht="12.75" customHeight="1">
      <c r="A175" s="31"/>
      <c r="B175" s="31"/>
      <c r="C175" s="32"/>
      <c r="D175" s="31"/>
      <c r="E175" s="40"/>
      <c r="F175" s="40"/>
      <c r="G175" s="40"/>
      <c r="H175" s="25">
        <f t="array" ref="H175">IF(D175 &lt;= 'Tabelas de INSS e IRRF'!$C$12,
    (D175 * INDEX('Tabelas de INSS e IRRF'!$D$8:$D$12, MATCH(D175, 'Tabelas de INSS e IRRF'!$B$8:$B$12, 1))) - INDEX('Tabelas de INSS e IRRF'!$E$8:$E$12, MATCH(D175, 'Tabelas de INSS e IRRF'!$B$8:$B$12, 1)),
    ('Tabelas de INSS e IRRF'!$C$12 *'Tabelas de INSS e IRRF'!$D$12) -'Tabelas de INSS e IRRF'!$E$12
)</f>
        <v>0</v>
      </c>
      <c r="I175" s="39">
        <f>'Folha de Pagamento'!$D175-'Folha de Pagamento'!$H175-(('Folha de Pagamento'!C175)*'Tabelas de INSS e IRRF'!$L$9)</f>
        <v>0</v>
      </c>
      <c r="J175" s="39">
        <f>MAX(0,IF(AND(I175&gt;='Tabelas de INSS e IRRF'!$H$9, I175&lt;='Tabelas de INSS e IRRF'!$H$10), (I175*'Tabelas de INSS e IRRF'!$I$10)-'Tabelas de INSS e IRRF'!$J$10,
IF(AND(I175&gt;='Tabelas de INSS e IRRF'!$G$11, I175&lt;='Tabelas de INSS e IRRF'!$H$11), (I175*'Tabelas de INSS e IRRF'!$I$11)-'Tabelas de INSS e IRRF'!$J$11,
IF(AND(I175&gt;='Tabelas de INSS e IRRF'!$G$12, I175&lt;='Tabelas de INSS e IRRF'!$H$12), (I175*'Tabelas de INSS e IRRF'!$I$12)-'Tabelas de INSS e IRRF'!$J$12,
IF(I175&gt;='Tabelas de INSS e IRRF'!$G$13, (I175*'Tabelas de INSS e IRRF'!$I$13)-'Tabelas de INSS e IRRF'!$J$13,
0))))-MAX(0,978.62-0.133145*D175))</f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f t="shared" si="5"/>
        <v>0</v>
      </c>
    </row>
    <row r="176" spans="1:16" ht="12.75" customHeight="1">
      <c r="A176" s="27"/>
      <c r="B176" s="27"/>
      <c r="C176" s="28"/>
      <c r="D176" s="27"/>
      <c r="E176" s="40"/>
      <c r="F176" s="40"/>
      <c r="G176" s="40"/>
      <c r="H176" s="25">
        <f t="array" ref="H176">IF(D176 &lt;= 'Tabelas de INSS e IRRF'!$C$12,
    (D176 * INDEX('Tabelas de INSS e IRRF'!$D$8:$D$12, MATCH(D176, 'Tabelas de INSS e IRRF'!$B$8:$B$12, 1))) - INDEX('Tabelas de INSS e IRRF'!$E$8:$E$12, MATCH(D176, 'Tabelas de INSS e IRRF'!$B$8:$B$12, 1)),
    ('Tabelas de INSS e IRRF'!$C$12 *'Tabelas de INSS e IRRF'!$D$12) -'Tabelas de INSS e IRRF'!$E$12
)</f>
        <v>0</v>
      </c>
      <c r="I176" s="39">
        <f>'Folha de Pagamento'!$D176-'Folha de Pagamento'!$H176-(('Folha de Pagamento'!C176)*'Tabelas de INSS e IRRF'!$L$9)</f>
        <v>0</v>
      </c>
      <c r="J176" s="39">
        <f>MAX(0,IF(AND(I176&gt;='Tabelas de INSS e IRRF'!$H$9, I176&lt;='Tabelas de INSS e IRRF'!$H$10), (I176*'Tabelas de INSS e IRRF'!$I$10)-'Tabelas de INSS e IRRF'!$J$10,
IF(AND(I176&gt;='Tabelas de INSS e IRRF'!$G$11, I176&lt;='Tabelas de INSS e IRRF'!$H$11), (I176*'Tabelas de INSS e IRRF'!$I$11)-'Tabelas de INSS e IRRF'!$J$11,
IF(AND(I176&gt;='Tabelas de INSS e IRRF'!$G$12, I176&lt;='Tabelas de INSS e IRRF'!$H$12), (I176*'Tabelas de INSS e IRRF'!$I$12)-'Tabelas de INSS e IRRF'!$J$12,
IF(I176&gt;='Tabelas de INSS e IRRF'!$G$13, (I176*'Tabelas de INSS e IRRF'!$I$13)-'Tabelas de INSS e IRRF'!$J$13,
0))))-MAX(0,978.62-0.133145*D176))</f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f t="shared" si="5"/>
        <v>0</v>
      </c>
    </row>
    <row r="177" spans="1:16" ht="12.75" customHeight="1">
      <c r="A177" s="31"/>
      <c r="B177" s="31"/>
      <c r="C177" s="32"/>
      <c r="D177" s="31"/>
      <c r="E177" s="40"/>
      <c r="F177" s="40"/>
      <c r="G177" s="40"/>
      <c r="H177" s="25">
        <f t="array" ref="H177">IF(D177 &lt;= 'Tabelas de INSS e IRRF'!$C$12,
    (D177 * INDEX('Tabelas de INSS e IRRF'!$D$8:$D$12, MATCH(D177, 'Tabelas de INSS e IRRF'!$B$8:$B$12, 1))) - INDEX('Tabelas de INSS e IRRF'!$E$8:$E$12, MATCH(D177, 'Tabelas de INSS e IRRF'!$B$8:$B$12, 1)),
    ('Tabelas de INSS e IRRF'!$C$12 *'Tabelas de INSS e IRRF'!$D$12) -'Tabelas de INSS e IRRF'!$E$12
)</f>
        <v>0</v>
      </c>
      <c r="I177" s="39">
        <f>'Folha de Pagamento'!$D177-'Folha de Pagamento'!$H177-(('Folha de Pagamento'!C177)*'Tabelas de INSS e IRRF'!$L$9)</f>
        <v>0</v>
      </c>
      <c r="J177" s="39">
        <f>MAX(0,IF(AND(I177&gt;='Tabelas de INSS e IRRF'!$H$9, I177&lt;='Tabelas de INSS e IRRF'!$H$10), (I177*'Tabelas de INSS e IRRF'!$I$10)-'Tabelas de INSS e IRRF'!$J$10,
IF(AND(I177&gt;='Tabelas de INSS e IRRF'!$G$11, I177&lt;='Tabelas de INSS e IRRF'!$H$11), (I177*'Tabelas de INSS e IRRF'!$I$11)-'Tabelas de INSS e IRRF'!$J$11,
IF(AND(I177&gt;='Tabelas de INSS e IRRF'!$G$12, I177&lt;='Tabelas de INSS e IRRF'!$H$12), (I177*'Tabelas de INSS e IRRF'!$I$12)-'Tabelas de INSS e IRRF'!$J$12,
IF(I177&gt;='Tabelas de INSS e IRRF'!$G$13, (I177*'Tabelas de INSS e IRRF'!$I$13)-'Tabelas de INSS e IRRF'!$J$13,
0))))-MAX(0,978.62-0.133145*D177))</f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f t="shared" si="5"/>
        <v>0</v>
      </c>
    </row>
    <row r="178" spans="1:16" ht="12.75" customHeight="1">
      <c r="A178" s="27"/>
      <c r="B178" s="27"/>
      <c r="C178" s="28"/>
      <c r="D178" s="27"/>
      <c r="E178" s="40"/>
      <c r="F178" s="40"/>
      <c r="G178" s="40"/>
      <c r="H178" s="25">
        <f t="array" ref="H178">IF(D178 &lt;= 'Tabelas de INSS e IRRF'!$C$12,
    (D178 * INDEX('Tabelas de INSS e IRRF'!$D$8:$D$12, MATCH(D178, 'Tabelas de INSS e IRRF'!$B$8:$B$12, 1))) - INDEX('Tabelas de INSS e IRRF'!$E$8:$E$12, MATCH(D178, 'Tabelas de INSS e IRRF'!$B$8:$B$12, 1)),
    ('Tabelas de INSS e IRRF'!$C$12 *'Tabelas de INSS e IRRF'!$D$12) -'Tabelas de INSS e IRRF'!$E$12
)</f>
        <v>0</v>
      </c>
      <c r="I178" s="39">
        <f>'Folha de Pagamento'!$D178-'Folha de Pagamento'!$H178-(('Folha de Pagamento'!C178)*'Tabelas de INSS e IRRF'!$L$9)</f>
        <v>0</v>
      </c>
      <c r="J178" s="39">
        <f>MAX(0,IF(AND(I178&gt;='Tabelas de INSS e IRRF'!$H$9, I178&lt;='Tabelas de INSS e IRRF'!$H$10), (I178*'Tabelas de INSS e IRRF'!$I$10)-'Tabelas de INSS e IRRF'!$J$10,
IF(AND(I178&gt;='Tabelas de INSS e IRRF'!$G$11, I178&lt;='Tabelas de INSS e IRRF'!$H$11), (I178*'Tabelas de INSS e IRRF'!$I$11)-'Tabelas de INSS e IRRF'!$J$11,
IF(AND(I178&gt;='Tabelas de INSS e IRRF'!$G$12, I178&lt;='Tabelas de INSS e IRRF'!$H$12), (I178*'Tabelas de INSS e IRRF'!$I$12)-'Tabelas de INSS e IRRF'!$J$12,
IF(I178&gt;='Tabelas de INSS e IRRF'!$G$13, (I178*'Tabelas de INSS e IRRF'!$I$13)-'Tabelas de INSS e IRRF'!$J$13,
0))))-MAX(0,978.62-0.133145*D178))</f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f t="shared" si="5"/>
        <v>0</v>
      </c>
    </row>
    <row r="179" spans="1:16" ht="12.75" customHeight="1">
      <c r="A179" s="31"/>
      <c r="B179" s="31"/>
      <c r="C179" s="32"/>
      <c r="D179" s="31"/>
      <c r="E179" s="40"/>
      <c r="F179" s="40"/>
      <c r="G179" s="40"/>
      <c r="H179" s="25">
        <f t="array" ref="H179">IF(D179 &lt;= 'Tabelas de INSS e IRRF'!$C$12,
    (D179 * INDEX('Tabelas de INSS e IRRF'!$D$8:$D$12, MATCH(D179, 'Tabelas de INSS e IRRF'!$B$8:$B$12, 1))) - INDEX('Tabelas de INSS e IRRF'!$E$8:$E$12, MATCH(D179, 'Tabelas de INSS e IRRF'!$B$8:$B$12, 1)),
    ('Tabelas de INSS e IRRF'!$C$12 *'Tabelas de INSS e IRRF'!$D$12) -'Tabelas de INSS e IRRF'!$E$12
)</f>
        <v>0</v>
      </c>
      <c r="I179" s="39">
        <f>'Folha de Pagamento'!$D179-'Folha de Pagamento'!$H179-(('Folha de Pagamento'!C179)*'Tabelas de INSS e IRRF'!$L$9)</f>
        <v>0</v>
      </c>
      <c r="J179" s="39">
        <f>MAX(0,IF(AND(I179&gt;='Tabelas de INSS e IRRF'!$H$9, I179&lt;='Tabelas de INSS e IRRF'!$H$10), (I179*'Tabelas de INSS e IRRF'!$I$10)-'Tabelas de INSS e IRRF'!$J$10,
IF(AND(I179&gt;='Tabelas de INSS e IRRF'!$G$11, I179&lt;='Tabelas de INSS e IRRF'!$H$11), (I179*'Tabelas de INSS e IRRF'!$I$11)-'Tabelas de INSS e IRRF'!$J$11,
IF(AND(I179&gt;='Tabelas de INSS e IRRF'!$G$12, I179&lt;='Tabelas de INSS e IRRF'!$H$12), (I179*'Tabelas de INSS e IRRF'!$I$12)-'Tabelas de INSS e IRRF'!$J$12,
IF(I179&gt;='Tabelas de INSS e IRRF'!$G$13, (I179*'Tabelas de INSS e IRRF'!$I$13)-'Tabelas de INSS e IRRF'!$J$13,
0))))-MAX(0,978.62-0.133145*D179))</f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f t="shared" si="5"/>
        <v>0</v>
      </c>
    </row>
    <row r="180" spans="1:16" ht="12.75" customHeight="1">
      <c r="A180" s="27"/>
      <c r="B180" s="27"/>
      <c r="C180" s="28"/>
      <c r="D180" s="27"/>
      <c r="E180" s="40"/>
      <c r="F180" s="40"/>
      <c r="G180" s="40"/>
      <c r="H180" s="25">
        <f t="array" ref="H180">IF(D180 &lt;= 'Tabelas de INSS e IRRF'!$C$12,
    (D180 * INDEX('Tabelas de INSS e IRRF'!$D$8:$D$12, MATCH(D180, 'Tabelas de INSS e IRRF'!$B$8:$B$12, 1))) - INDEX('Tabelas de INSS e IRRF'!$E$8:$E$12, MATCH(D180, 'Tabelas de INSS e IRRF'!$B$8:$B$12, 1)),
    ('Tabelas de INSS e IRRF'!$C$12 *'Tabelas de INSS e IRRF'!$D$12) -'Tabelas de INSS e IRRF'!$E$12
)</f>
        <v>0</v>
      </c>
      <c r="I180" s="39">
        <f>'Folha de Pagamento'!$D180-'Folha de Pagamento'!$H180-(('Folha de Pagamento'!C180)*'Tabelas de INSS e IRRF'!$L$9)</f>
        <v>0</v>
      </c>
      <c r="J180" s="39">
        <f>MAX(0,IF(AND(I180&gt;='Tabelas de INSS e IRRF'!$H$9, I180&lt;='Tabelas de INSS e IRRF'!$H$10), (I180*'Tabelas de INSS e IRRF'!$I$10)-'Tabelas de INSS e IRRF'!$J$10,
IF(AND(I180&gt;='Tabelas de INSS e IRRF'!$G$11, I180&lt;='Tabelas de INSS e IRRF'!$H$11), (I180*'Tabelas de INSS e IRRF'!$I$11)-'Tabelas de INSS e IRRF'!$J$11,
IF(AND(I180&gt;='Tabelas de INSS e IRRF'!$G$12, I180&lt;='Tabelas de INSS e IRRF'!$H$12), (I180*'Tabelas de INSS e IRRF'!$I$12)-'Tabelas de INSS e IRRF'!$J$12,
IF(I180&gt;='Tabelas de INSS e IRRF'!$G$13, (I180*'Tabelas de INSS e IRRF'!$I$13)-'Tabelas de INSS e IRRF'!$J$13,
0))))-MAX(0,978.62-0.133145*D180))</f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f t="shared" si="5"/>
        <v>0</v>
      </c>
    </row>
    <row r="181" spans="1:16" ht="12.75" customHeight="1">
      <c r="A181" s="31"/>
      <c r="B181" s="31"/>
      <c r="C181" s="32"/>
      <c r="D181" s="31"/>
      <c r="E181" s="40"/>
      <c r="F181" s="40"/>
      <c r="G181" s="40"/>
      <c r="H181" s="25">
        <f t="array" ref="H181">IF(D181 &lt;= 'Tabelas de INSS e IRRF'!$C$12,
    (D181 * INDEX('Tabelas de INSS e IRRF'!$D$8:$D$12, MATCH(D181, 'Tabelas de INSS e IRRF'!$B$8:$B$12, 1))) - INDEX('Tabelas de INSS e IRRF'!$E$8:$E$12, MATCH(D181, 'Tabelas de INSS e IRRF'!$B$8:$B$12, 1)),
    ('Tabelas de INSS e IRRF'!$C$12 *'Tabelas de INSS e IRRF'!$D$12) -'Tabelas de INSS e IRRF'!$E$12
)</f>
        <v>0</v>
      </c>
      <c r="I181" s="39">
        <f>'Folha de Pagamento'!$D181-'Folha de Pagamento'!$H181-(('Folha de Pagamento'!C181)*'Tabelas de INSS e IRRF'!$L$9)</f>
        <v>0</v>
      </c>
      <c r="J181" s="39">
        <f>MAX(0,IF(AND(I181&gt;='Tabelas de INSS e IRRF'!$H$9, I181&lt;='Tabelas de INSS e IRRF'!$H$10), (I181*'Tabelas de INSS e IRRF'!$I$10)-'Tabelas de INSS e IRRF'!$J$10,
IF(AND(I181&gt;='Tabelas de INSS e IRRF'!$G$11, I181&lt;='Tabelas de INSS e IRRF'!$H$11), (I181*'Tabelas de INSS e IRRF'!$I$11)-'Tabelas de INSS e IRRF'!$J$11,
IF(AND(I181&gt;='Tabelas de INSS e IRRF'!$G$12, I181&lt;='Tabelas de INSS e IRRF'!$H$12), (I181*'Tabelas de INSS e IRRF'!$I$12)-'Tabelas de INSS e IRRF'!$J$12,
IF(I181&gt;='Tabelas de INSS e IRRF'!$G$13, (I181*'Tabelas de INSS e IRRF'!$I$13)-'Tabelas de INSS e IRRF'!$J$13,
0))))-MAX(0,978.62-0.133145*D181))</f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f t="shared" si="5"/>
        <v>0</v>
      </c>
    </row>
    <row r="182" spans="1:16" ht="12.75" customHeight="1">
      <c r="A182" s="27"/>
      <c r="B182" s="27"/>
      <c r="C182" s="28"/>
      <c r="D182" s="27"/>
      <c r="E182" s="40"/>
      <c r="F182" s="40"/>
      <c r="G182" s="40"/>
      <c r="H182" s="25">
        <f t="array" ref="H182">IF(D182 &lt;= 'Tabelas de INSS e IRRF'!$C$12,
    (D182 * INDEX('Tabelas de INSS e IRRF'!$D$8:$D$12, MATCH(D182, 'Tabelas de INSS e IRRF'!$B$8:$B$12, 1))) - INDEX('Tabelas de INSS e IRRF'!$E$8:$E$12, MATCH(D182, 'Tabelas de INSS e IRRF'!$B$8:$B$12, 1)),
    ('Tabelas de INSS e IRRF'!$C$12 *'Tabelas de INSS e IRRF'!$D$12) -'Tabelas de INSS e IRRF'!$E$12
)</f>
        <v>0</v>
      </c>
      <c r="I182" s="39">
        <f>'Folha de Pagamento'!$D182-'Folha de Pagamento'!$H182-(('Folha de Pagamento'!C182)*'Tabelas de INSS e IRRF'!$L$9)</f>
        <v>0</v>
      </c>
      <c r="J182" s="39">
        <f>MAX(0,IF(AND(I182&gt;='Tabelas de INSS e IRRF'!$H$9, I182&lt;='Tabelas de INSS e IRRF'!$H$10), (I182*'Tabelas de INSS e IRRF'!$I$10)-'Tabelas de INSS e IRRF'!$J$10,
IF(AND(I182&gt;='Tabelas de INSS e IRRF'!$G$11, I182&lt;='Tabelas de INSS e IRRF'!$H$11), (I182*'Tabelas de INSS e IRRF'!$I$11)-'Tabelas de INSS e IRRF'!$J$11,
IF(AND(I182&gt;='Tabelas de INSS e IRRF'!$G$12, I182&lt;='Tabelas de INSS e IRRF'!$H$12), (I182*'Tabelas de INSS e IRRF'!$I$12)-'Tabelas de INSS e IRRF'!$J$12,
IF(I182&gt;='Tabelas de INSS e IRRF'!$G$13, (I182*'Tabelas de INSS e IRRF'!$I$13)-'Tabelas de INSS e IRRF'!$J$13,
0))))-MAX(0,978.62-0.133145*D182))</f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f t="shared" si="5"/>
        <v>0</v>
      </c>
    </row>
    <row r="183" spans="1:16" ht="12.75" customHeight="1">
      <c r="A183" s="31"/>
      <c r="B183" s="31"/>
      <c r="C183" s="32"/>
      <c r="D183" s="31"/>
      <c r="E183" s="40"/>
      <c r="F183" s="40"/>
      <c r="G183" s="40"/>
      <c r="H183" s="25">
        <f t="array" ref="H183">IF(D183 &lt;= 'Tabelas de INSS e IRRF'!$C$12,
    (D183 * INDEX('Tabelas de INSS e IRRF'!$D$8:$D$12, MATCH(D183, 'Tabelas de INSS e IRRF'!$B$8:$B$12, 1))) - INDEX('Tabelas de INSS e IRRF'!$E$8:$E$12, MATCH(D183, 'Tabelas de INSS e IRRF'!$B$8:$B$12, 1)),
    ('Tabelas de INSS e IRRF'!$C$12 *'Tabelas de INSS e IRRF'!$D$12) -'Tabelas de INSS e IRRF'!$E$12
)</f>
        <v>0</v>
      </c>
      <c r="I183" s="39">
        <f>'Folha de Pagamento'!$D183-'Folha de Pagamento'!$H183-(('Folha de Pagamento'!C183)*'Tabelas de INSS e IRRF'!$L$9)</f>
        <v>0</v>
      </c>
      <c r="J183" s="39">
        <f>MAX(0,IF(AND(I183&gt;='Tabelas de INSS e IRRF'!$H$9, I183&lt;='Tabelas de INSS e IRRF'!$H$10), (I183*'Tabelas de INSS e IRRF'!$I$10)-'Tabelas de INSS e IRRF'!$J$10,
IF(AND(I183&gt;='Tabelas de INSS e IRRF'!$G$11, I183&lt;='Tabelas de INSS e IRRF'!$H$11), (I183*'Tabelas de INSS e IRRF'!$I$11)-'Tabelas de INSS e IRRF'!$J$11,
IF(AND(I183&gt;='Tabelas de INSS e IRRF'!$G$12, I183&lt;='Tabelas de INSS e IRRF'!$H$12), (I183*'Tabelas de INSS e IRRF'!$I$12)-'Tabelas de INSS e IRRF'!$J$12,
IF(I183&gt;='Tabelas de INSS e IRRF'!$G$13, (I183*'Tabelas de INSS e IRRF'!$I$13)-'Tabelas de INSS e IRRF'!$J$13,
0))))-MAX(0,978.62-0.133145*D183))</f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f t="shared" si="5"/>
        <v>0</v>
      </c>
    </row>
    <row r="184" spans="1:16" ht="12.75" customHeight="1">
      <c r="A184" s="27"/>
      <c r="B184" s="27"/>
      <c r="C184" s="28"/>
      <c r="D184" s="27"/>
      <c r="E184" s="40"/>
      <c r="F184" s="40"/>
      <c r="G184" s="40"/>
      <c r="H184" s="25">
        <f t="array" ref="H184">IF(D184 &lt;= 'Tabelas de INSS e IRRF'!$C$12,
    (D184 * INDEX('Tabelas de INSS e IRRF'!$D$8:$D$12, MATCH(D184, 'Tabelas de INSS e IRRF'!$B$8:$B$12, 1))) - INDEX('Tabelas de INSS e IRRF'!$E$8:$E$12, MATCH(D184, 'Tabelas de INSS e IRRF'!$B$8:$B$12, 1)),
    ('Tabelas de INSS e IRRF'!$C$12 *'Tabelas de INSS e IRRF'!$D$12) -'Tabelas de INSS e IRRF'!$E$12
)</f>
        <v>0</v>
      </c>
      <c r="I184" s="39">
        <f>'Folha de Pagamento'!$D184-'Folha de Pagamento'!$H184-(('Folha de Pagamento'!C184)*'Tabelas de INSS e IRRF'!$L$9)</f>
        <v>0</v>
      </c>
      <c r="J184" s="39">
        <f>MAX(0,IF(AND(I184&gt;='Tabelas de INSS e IRRF'!$H$9, I184&lt;='Tabelas de INSS e IRRF'!$H$10), (I184*'Tabelas de INSS e IRRF'!$I$10)-'Tabelas de INSS e IRRF'!$J$10,
IF(AND(I184&gt;='Tabelas de INSS e IRRF'!$G$11, I184&lt;='Tabelas de INSS e IRRF'!$H$11), (I184*'Tabelas de INSS e IRRF'!$I$11)-'Tabelas de INSS e IRRF'!$J$11,
IF(AND(I184&gt;='Tabelas de INSS e IRRF'!$G$12, I184&lt;='Tabelas de INSS e IRRF'!$H$12), (I184*'Tabelas de INSS e IRRF'!$I$12)-'Tabelas de INSS e IRRF'!$J$12,
IF(I184&gt;='Tabelas de INSS e IRRF'!$G$13, (I184*'Tabelas de INSS e IRRF'!$I$13)-'Tabelas de INSS e IRRF'!$J$13,
0))))-MAX(0,978.62-0.133145*D184))</f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f t="shared" si="5"/>
        <v>0</v>
      </c>
    </row>
    <row r="185" spans="1:16" ht="12.75" customHeight="1">
      <c r="A185" s="31"/>
      <c r="B185" s="31"/>
      <c r="C185" s="32"/>
      <c r="D185" s="31"/>
      <c r="E185" s="40"/>
      <c r="F185" s="40"/>
      <c r="G185" s="40"/>
      <c r="H185" s="25">
        <f t="array" ref="H185">IF(D185 &lt;= 'Tabelas de INSS e IRRF'!$C$12,
    (D185 * INDEX('Tabelas de INSS e IRRF'!$D$8:$D$12, MATCH(D185, 'Tabelas de INSS e IRRF'!$B$8:$B$12, 1))) - INDEX('Tabelas de INSS e IRRF'!$E$8:$E$12, MATCH(D185, 'Tabelas de INSS e IRRF'!$B$8:$B$12, 1)),
    ('Tabelas de INSS e IRRF'!$C$12 *'Tabelas de INSS e IRRF'!$D$12) -'Tabelas de INSS e IRRF'!$E$12
)</f>
        <v>0</v>
      </c>
      <c r="I185" s="39">
        <f>'Folha de Pagamento'!$D185-'Folha de Pagamento'!$H185-(('Folha de Pagamento'!C185)*'Tabelas de INSS e IRRF'!$L$9)</f>
        <v>0</v>
      </c>
      <c r="J185" s="39">
        <f>MAX(0,IF(AND(I185&gt;='Tabelas de INSS e IRRF'!$H$9, I185&lt;='Tabelas de INSS e IRRF'!$H$10), (I185*'Tabelas de INSS e IRRF'!$I$10)-'Tabelas de INSS e IRRF'!$J$10,
IF(AND(I185&gt;='Tabelas de INSS e IRRF'!$G$11, I185&lt;='Tabelas de INSS e IRRF'!$H$11), (I185*'Tabelas de INSS e IRRF'!$I$11)-'Tabelas de INSS e IRRF'!$J$11,
IF(AND(I185&gt;='Tabelas de INSS e IRRF'!$G$12, I185&lt;='Tabelas de INSS e IRRF'!$H$12), (I185*'Tabelas de INSS e IRRF'!$I$12)-'Tabelas de INSS e IRRF'!$J$12,
IF(I185&gt;='Tabelas de INSS e IRRF'!$G$13, (I185*'Tabelas de INSS e IRRF'!$I$13)-'Tabelas de INSS e IRRF'!$J$13,
0))))-MAX(0,978.62-0.133145*D185))</f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f t="shared" si="5"/>
        <v>0</v>
      </c>
    </row>
    <row r="186" spans="1:16" ht="12.75" customHeight="1">
      <c r="A186" s="27"/>
      <c r="B186" s="27"/>
      <c r="C186" s="28"/>
      <c r="D186" s="27"/>
      <c r="E186" s="40"/>
      <c r="F186" s="40"/>
      <c r="G186" s="40"/>
      <c r="H186" s="25">
        <f t="array" ref="H186">IF(D186 &lt;= 'Tabelas de INSS e IRRF'!$C$12,
    (D186 * INDEX('Tabelas de INSS e IRRF'!$D$8:$D$12, MATCH(D186, 'Tabelas de INSS e IRRF'!$B$8:$B$12, 1))) - INDEX('Tabelas de INSS e IRRF'!$E$8:$E$12, MATCH(D186, 'Tabelas de INSS e IRRF'!$B$8:$B$12, 1)),
    ('Tabelas de INSS e IRRF'!$C$12 *'Tabelas de INSS e IRRF'!$D$12) -'Tabelas de INSS e IRRF'!$E$12
)</f>
        <v>0</v>
      </c>
      <c r="I186" s="39">
        <f>'Folha de Pagamento'!$D186-'Folha de Pagamento'!$H186-(('Folha de Pagamento'!C186)*'Tabelas de INSS e IRRF'!$L$9)</f>
        <v>0</v>
      </c>
      <c r="J186" s="39">
        <f>MAX(0,IF(AND(I186&gt;='Tabelas de INSS e IRRF'!$H$9, I186&lt;='Tabelas de INSS e IRRF'!$H$10), (I186*'Tabelas de INSS e IRRF'!$I$10)-'Tabelas de INSS e IRRF'!$J$10,
IF(AND(I186&gt;='Tabelas de INSS e IRRF'!$G$11, I186&lt;='Tabelas de INSS e IRRF'!$H$11), (I186*'Tabelas de INSS e IRRF'!$I$11)-'Tabelas de INSS e IRRF'!$J$11,
IF(AND(I186&gt;='Tabelas de INSS e IRRF'!$G$12, I186&lt;='Tabelas de INSS e IRRF'!$H$12), (I186*'Tabelas de INSS e IRRF'!$I$12)-'Tabelas de INSS e IRRF'!$J$12,
IF(I186&gt;='Tabelas de INSS e IRRF'!$G$13, (I186*'Tabelas de INSS e IRRF'!$I$13)-'Tabelas de INSS e IRRF'!$J$13,
0))))-MAX(0,978.62-0.133145*D186))</f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f t="shared" si="5"/>
        <v>0</v>
      </c>
    </row>
    <row r="187" spans="1:16" ht="12.75" customHeight="1">
      <c r="A187" s="31"/>
      <c r="B187" s="31"/>
      <c r="C187" s="32"/>
      <c r="D187" s="31"/>
      <c r="E187" s="40"/>
      <c r="F187" s="40"/>
      <c r="G187" s="40"/>
      <c r="H187" s="25">
        <f t="array" ref="H187">IF(D187 &lt;= 'Tabelas de INSS e IRRF'!$C$12,
    (D187 * INDEX('Tabelas de INSS e IRRF'!$D$8:$D$12, MATCH(D187, 'Tabelas de INSS e IRRF'!$B$8:$B$12, 1))) - INDEX('Tabelas de INSS e IRRF'!$E$8:$E$12, MATCH(D187, 'Tabelas de INSS e IRRF'!$B$8:$B$12, 1)),
    ('Tabelas de INSS e IRRF'!$C$12 *'Tabelas de INSS e IRRF'!$D$12) -'Tabelas de INSS e IRRF'!$E$12
)</f>
        <v>0</v>
      </c>
      <c r="I187" s="39">
        <f>'Folha de Pagamento'!$D187-'Folha de Pagamento'!$H187-(('Folha de Pagamento'!C187)*'Tabelas de INSS e IRRF'!$L$9)</f>
        <v>0</v>
      </c>
      <c r="J187" s="39">
        <f>MAX(0,IF(AND(I187&gt;='Tabelas de INSS e IRRF'!$H$9, I187&lt;='Tabelas de INSS e IRRF'!$H$10), (I187*'Tabelas de INSS e IRRF'!$I$10)-'Tabelas de INSS e IRRF'!$J$10,
IF(AND(I187&gt;='Tabelas de INSS e IRRF'!$G$11, I187&lt;='Tabelas de INSS e IRRF'!$H$11), (I187*'Tabelas de INSS e IRRF'!$I$11)-'Tabelas de INSS e IRRF'!$J$11,
IF(AND(I187&gt;='Tabelas de INSS e IRRF'!$G$12, I187&lt;='Tabelas de INSS e IRRF'!$H$12), (I187*'Tabelas de INSS e IRRF'!$I$12)-'Tabelas de INSS e IRRF'!$J$12,
IF(I187&gt;='Tabelas de INSS e IRRF'!$G$13, (I187*'Tabelas de INSS e IRRF'!$I$13)-'Tabelas de INSS e IRRF'!$J$13,
0))))-MAX(0,978.62-0.133145*D187))</f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f t="shared" si="5"/>
        <v>0</v>
      </c>
    </row>
    <row r="188" spans="1:16" ht="12.75" customHeight="1">
      <c r="A188" s="27"/>
      <c r="B188" s="27"/>
      <c r="C188" s="28"/>
      <c r="D188" s="27"/>
      <c r="E188" s="40"/>
      <c r="F188" s="40"/>
      <c r="G188" s="40"/>
      <c r="H188" s="25">
        <f t="array" ref="H188">IF(D188 &lt;= 'Tabelas de INSS e IRRF'!$C$12,
    (D188 * INDEX('Tabelas de INSS e IRRF'!$D$8:$D$12, MATCH(D188, 'Tabelas de INSS e IRRF'!$B$8:$B$12, 1))) - INDEX('Tabelas de INSS e IRRF'!$E$8:$E$12, MATCH(D188, 'Tabelas de INSS e IRRF'!$B$8:$B$12, 1)),
    ('Tabelas de INSS e IRRF'!$C$12 *'Tabelas de INSS e IRRF'!$D$12) -'Tabelas de INSS e IRRF'!$E$12
)</f>
        <v>0</v>
      </c>
      <c r="I188" s="39">
        <f>'Folha de Pagamento'!$D188-'Folha de Pagamento'!$H188-(('Folha de Pagamento'!C188)*'Tabelas de INSS e IRRF'!$L$9)</f>
        <v>0</v>
      </c>
      <c r="J188" s="39">
        <f>MAX(0,IF(AND(I188&gt;='Tabelas de INSS e IRRF'!$H$9, I188&lt;='Tabelas de INSS e IRRF'!$H$10), (I188*'Tabelas de INSS e IRRF'!$I$10)-'Tabelas de INSS e IRRF'!$J$10,
IF(AND(I188&gt;='Tabelas de INSS e IRRF'!$G$11, I188&lt;='Tabelas de INSS e IRRF'!$H$11), (I188*'Tabelas de INSS e IRRF'!$I$11)-'Tabelas de INSS e IRRF'!$J$11,
IF(AND(I188&gt;='Tabelas de INSS e IRRF'!$G$12, I188&lt;='Tabelas de INSS e IRRF'!$H$12), (I188*'Tabelas de INSS e IRRF'!$I$12)-'Tabelas de INSS e IRRF'!$J$12,
IF(I188&gt;='Tabelas de INSS e IRRF'!$G$13, (I188*'Tabelas de INSS e IRRF'!$I$13)-'Tabelas de INSS e IRRF'!$J$13,
0))))-MAX(0,978.62-0.133145*D188))</f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f t="shared" si="5"/>
        <v>0</v>
      </c>
    </row>
    <row r="189" spans="1:16" ht="12.75" customHeight="1">
      <c r="A189" s="31"/>
      <c r="B189" s="31"/>
      <c r="C189" s="32"/>
      <c r="D189" s="31"/>
      <c r="E189" s="40"/>
      <c r="F189" s="40"/>
      <c r="G189" s="40"/>
      <c r="H189" s="25">
        <f t="array" ref="H189">IF(D189 &lt;= 'Tabelas de INSS e IRRF'!$C$12,
    (D189 * INDEX('Tabelas de INSS e IRRF'!$D$8:$D$12, MATCH(D189, 'Tabelas de INSS e IRRF'!$B$8:$B$12, 1))) - INDEX('Tabelas de INSS e IRRF'!$E$8:$E$12, MATCH(D189, 'Tabelas de INSS e IRRF'!$B$8:$B$12, 1)),
    ('Tabelas de INSS e IRRF'!$C$12 *'Tabelas de INSS e IRRF'!$D$12) -'Tabelas de INSS e IRRF'!$E$12
)</f>
        <v>0</v>
      </c>
      <c r="I189" s="39">
        <f>'Folha de Pagamento'!$D189-'Folha de Pagamento'!$H189-(('Folha de Pagamento'!C189)*'Tabelas de INSS e IRRF'!$L$9)</f>
        <v>0</v>
      </c>
      <c r="J189" s="39">
        <f>MAX(0,IF(AND(I189&gt;='Tabelas de INSS e IRRF'!$H$9, I189&lt;='Tabelas de INSS e IRRF'!$H$10), (I189*'Tabelas de INSS e IRRF'!$I$10)-'Tabelas de INSS e IRRF'!$J$10,
IF(AND(I189&gt;='Tabelas de INSS e IRRF'!$G$11, I189&lt;='Tabelas de INSS e IRRF'!$H$11), (I189*'Tabelas de INSS e IRRF'!$I$11)-'Tabelas de INSS e IRRF'!$J$11,
IF(AND(I189&gt;='Tabelas de INSS e IRRF'!$G$12, I189&lt;='Tabelas de INSS e IRRF'!$H$12), (I189*'Tabelas de INSS e IRRF'!$I$12)-'Tabelas de INSS e IRRF'!$J$12,
IF(I189&gt;='Tabelas de INSS e IRRF'!$G$13, (I189*'Tabelas de INSS e IRRF'!$I$13)-'Tabelas de INSS e IRRF'!$J$13,
0))))-MAX(0,978.62-0.133145*D189))</f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f t="shared" si="5"/>
        <v>0</v>
      </c>
    </row>
    <row r="190" spans="1:16" ht="12.75" customHeight="1">
      <c r="A190" s="27"/>
      <c r="B190" s="27"/>
      <c r="C190" s="28"/>
      <c r="D190" s="27"/>
      <c r="E190" s="40"/>
      <c r="F190" s="40"/>
      <c r="G190" s="40"/>
      <c r="H190" s="25">
        <f t="array" ref="H190">IF(D190 &lt;= 'Tabelas de INSS e IRRF'!$C$12,
    (D190 * INDEX('Tabelas de INSS e IRRF'!$D$8:$D$12, MATCH(D190, 'Tabelas de INSS e IRRF'!$B$8:$B$12, 1))) - INDEX('Tabelas de INSS e IRRF'!$E$8:$E$12, MATCH(D190, 'Tabelas de INSS e IRRF'!$B$8:$B$12, 1)),
    ('Tabelas de INSS e IRRF'!$C$12 *'Tabelas de INSS e IRRF'!$D$12) -'Tabelas de INSS e IRRF'!$E$12
)</f>
        <v>0</v>
      </c>
      <c r="I190" s="39">
        <f>'Folha de Pagamento'!$D190-'Folha de Pagamento'!$H190-(('Folha de Pagamento'!C190)*'Tabelas de INSS e IRRF'!$L$9)</f>
        <v>0</v>
      </c>
      <c r="J190" s="39">
        <f>MAX(0,IF(AND(I190&gt;='Tabelas de INSS e IRRF'!$H$9, I190&lt;='Tabelas de INSS e IRRF'!$H$10), (I190*'Tabelas de INSS e IRRF'!$I$10)-'Tabelas de INSS e IRRF'!$J$10,
IF(AND(I190&gt;='Tabelas de INSS e IRRF'!$G$11, I190&lt;='Tabelas de INSS e IRRF'!$H$11), (I190*'Tabelas de INSS e IRRF'!$I$11)-'Tabelas de INSS e IRRF'!$J$11,
IF(AND(I190&gt;='Tabelas de INSS e IRRF'!$G$12, I190&lt;='Tabelas de INSS e IRRF'!$H$12), (I190*'Tabelas de INSS e IRRF'!$I$12)-'Tabelas de INSS e IRRF'!$J$12,
IF(I190&gt;='Tabelas de INSS e IRRF'!$G$13, (I190*'Tabelas de INSS e IRRF'!$I$13)-'Tabelas de INSS e IRRF'!$J$13,
0))))-MAX(0,978.62-0.133145*D190))</f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f t="shared" si="5"/>
        <v>0</v>
      </c>
    </row>
    <row r="191" spans="1:16" ht="12.75" customHeight="1">
      <c r="A191" s="31"/>
      <c r="B191" s="31"/>
      <c r="C191" s="32"/>
      <c r="D191" s="31"/>
      <c r="E191" s="40"/>
      <c r="F191" s="40"/>
      <c r="G191" s="40"/>
      <c r="H191" s="25">
        <f t="array" ref="H191">IF(D191 &lt;= 'Tabelas de INSS e IRRF'!$C$12,
    (D191 * INDEX('Tabelas de INSS e IRRF'!$D$8:$D$12, MATCH(D191, 'Tabelas de INSS e IRRF'!$B$8:$B$12, 1))) - INDEX('Tabelas de INSS e IRRF'!$E$8:$E$12, MATCH(D191, 'Tabelas de INSS e IRRF'!$B$8:$B$12, 1)),
    ('Tabelas de INSS e IRRF'!$C$12 *'Tabelas de INSS e IRRF'!$D$12) -'Tabelas de INSS e IRRF'!$E$12
)</f>
        <v>0</v>
      </c>
      <c r="I191" s="39">
        <f>'Folha de Pagamento'!$D191-'Folha de Pagamento'!$H191-(('Folha de Pagamento'!C191)*'Tabelas de INSS e IRRF'!$L$9)</f>
        <v>0</v>
      </c>
      <c r="J191" s="39">
        <f>MAX(0,IF(AND(I191&gt;='Tabelas de INSS e IRRF'!$H$9, I191&lt;='Tabelas de INSS e IRRF'!$H$10), (I191*'Tabelas de INSS e IRRF'!$I$10)-'Tabelas de INSS e IRRF'!$J$10,
IF(AND(I191&gt;='Tabelas de INSS e IRRF'!$G$11, I191&lt;='Tabelas de INSS e IRRF'!$H$11), (I191*'Tabelas de INSS e IRRF'!$I$11)-'Tabelas de INSS e IRRF'!$J$11,
IF(AND(I191&gt;='Tabelas de INSS e IRRF'!$G$12, I191&lt;='Tabelas de INSS e IRRF'!$H$12), (I191*'Tabelas de INSS e IRRF'!$I$12)-'Tabelas de INSS e IRRF'!$J$12,
IF(I191&gt;='Tabelas de INSS e IRRF'!$G$13, (I191*'Tabelas de INSS e IRRF'!$I$13)-'Tabelas de INSS e IRRF'!$J$13,
0))))-MAX(0,978.62-0.133145*D191))</f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f t="shared" si="5"/>
        <v>0</v>
      </c>
    </row>
    <row r="192" spans="1:16" ht="12.75" customHeight="1">
      <c r="A192" s="27"/>
      <c r="B192" s="27"/>
      <c r="C192" s="28"/>
      <c r="D192" s="27"/>
      <c r="E192" s="40"/>
      <c r="F192" s="40"/>
      <c r="G192" s="40"/>
      <c r="H192" s="25">
        <f t="array" ref="H192">IF(D192 &lt;= 'Tabelas de INSS e IRRF'!$C$12,
    (D192 * INDEX('Tabelas de INSS e IRRF'!$D$8:$D$12, MATCH(D192, 'Tabelas de INSS e IRRF'!$B$8:$B$12, 1))) - INDEX('Tabelas de INSS e IRRF'!$E$8:$E$12, MATCH(D192, 'Tabelas de INSS e IRRF'!$B$8:$B$12, 1)),
    ('Tabelas de INSS e IRRF'!$C$12 *'Tabelas de INSS e IRRF'!$D$12) -'Tabelas de INSS e IRRF'!$E$12
)</f>
        <v>0</v>
      </c>
      <c r="I192" s="39">
        <f>'Folha de Pagamento'!$D192-'Folha de Pagamento'!$H192-(('Folha de Pagamento'!C192)*'Tabelas de INSS e IRRF'!$L$9)</f>
        <v>0</v>
      </c>
      <c r="J192" s="39">
        <f>MAX(0,IF(AND(I192&gt;='Tabelas de INSS e IRRF'!$H$9, I192&lt;='Tabelas de INSS e IRRF'!$H$10), (I192*'Tabelas de INSS e IRRF'!$I$10)-'Tabelas de INSS e IRRF'!$J$10,
IF(AND(I192&gt;='Tabelas de INSS e IRRF'!$G$11, I192&lt;='Tabelas de INSS e IRRF'!$H$11), (I192*'Tabelas de INSS e IRRF'!$I$11)-'Tabelas de INSS e IRRF'!$J$11,
IF(AND(I192&gt;='Tabelas de INSS e IRRF'!$G$12, I192&lt;='Tabelas de INSS e IRRF'!$H$12), (I192*'Tabelas de INSS e IRRF'!$I$12)-'Tabelas de INSS e IRRF'!$J$12,
IF(I192&gt;='Tabelas de INSS e IRRF'!$G$13, (I192*'Tabelas de INSS e IRRF'!$I$13)-'Tabelas de INSS e IRRF'!$J$13,
0))))-MAX(0,978.62-0.133145*D192))</f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f t="shared" si="5"/>
        <v>0</v>
      </c>
    </row>
    <row r="193" spans="1:16" ht="12.75" customHeight="1">
      <c r="A193" s="31"/>
      <c r="B193" s="31"/>
      <c r="C193" s="32"/>
      <c r="D193" s="31"/>
      <c r="E193" s="40"/>
      <c r="F193" s="40"/>
      <c r="G193" s="40"/>
      <c r="H193" s="25">
        <f t="array" ref="H193">IF(D193 &lt;= 'Tabelas de INSS e IRRF'!$C$12,
    (D193 * INDEX('Tabelas de INSS e IRRF'!$D$8:$D$12, MATCH(D193, 'Tabelas de INSS e IRRF'!$B$8:$B$12, 1))) - INDEX('Tabelas de INSS e IRRF'!$E$8:$E$12, MATCH(D193, 'Tabelas de INSS e IRRF'!$B$8:$B$12, 1)),
    ('Tabelas de INSS e IRRF'!$C$12 *'Tabelas de INSS e IRRF'!$D$12) -'Tabelas de INSS e IRRF'!$E$12
)</f>
        <v>0</v>
      </c>
      <c r="I193" s="39">
        <f>'Folha de Pagamento'!$D193-'Folha de Pagamento'!$H193-(('Folha de Pagamento'!C193)*'Tabelas de INSS e IRRF'!$L$9)</f>
        <v>0</v>
      </c>
      <c r="J193" s="39">
        <f>MAX(0,IF(AND(I193&gt;='Tabelas de INSS e IRRF'!$H$9, I193&lt;='Tabelas de INSS e IRRF'!$H$10), (I193*'Tabelas de INSS e IRRF'!$I$10)-'Tabelas de INSS e IRRF'!$J$10,
IF(AND(I193&gt;='Tabelas de INSS e IRRF'!$G$11, I193&lt;='Tabelas de INSS e IRRF'!$H$11), (I193*'Tabelas de INSS e IRRF'!$I$11)-'Tabelas de INSS e IRRF'!$J$11,
IF(AND(I193&gt;='Tabelas de INSS e IRRF'!$G$12, I193&lt;='Tabelas de INSS e IRRF'!$H$12), (I193*'Tabelas de INSS e IRRF'!$I$12)-'Tabelas de INSS e IRRF'!$J$12,
IF(I193&gt;='Tabelas de INSS e IRRF'!$G$13, (I193*'Tabelas de INSS e IRRF'!$I$13)-'Tabelas de INSS e IRRF'!$J$13,
0))))-MAX(0,978.62-0.133145*D193))</f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f t="shared" si="5"/>
        <v>0</v>
      </c>
    </row>
    <row r="194" spans="1:16" ht="12.75" customHeight="1">
      <c r="A194" s="27"/>
      <c r="B194" s="27"/>
      <c r="C194" s="28"/>
      <c r="D194" s="27"/>
      <c r="E194" s="40"/>
      <c r="F194" s="40"/>
      <c r="G194" s="40"/>
      <c r="H194" s="25">
        <f t="array" ref="H194">IF(D194 &lt;= 'Tabelas de INSS e IRRF'!$C$12,
    (D194 * INDEX('Tabelas de INSS e IRRF'!$D$8:$D$12, MATCH(D194, 'Tabelas de INSS e IRRF'!$B$8:$B$12, 1))) - INDEX('Tabelas de INSS e IRRF'!$E$8:$E$12, MATCH(D194, 'Tabelas de INSS e IRRF'!$B$8:$B$12, 1)),
    ('Tabelas de INSS e IRRF'!$C$12 *'Tabelas de INSS e IRRF'!$D$12) -'Tabelas de INSS e IRRF'!$E$12
)</f>
        <v>0</v>
      </c>
      <c r="I194" s="39">
        <f>'Folha de Pagamento'!$D194-'Folha de Pagamento'!$H194-(('Folha de Pagamento'!C194)*'Tabelas de INSS e IRRF'!$L$9)</f>
        <v>0</v>
      </c>
      <c r="J194" s="39">
        <f>MAX(0,IF(AND(I194&gt;='Tabelas de INSS e IRRF'!$H$9, I194&lt;='Tabelas de INSS e IRRF'!$H$10), (I194*'Tabelas de INSS e IRRF'!$I$10)-'Tabelas de INSS e IRRF'!$J$10,
IF(AND(I194&gt;='Tabelas de INSS e IRRF'!$G$11, I194&lt;='Tabelas de INSS e IRRF'!$H$11), (I194*'Tabelas de INSS e IRRF'!$I$11)-'Tabelas de INSS e IRRF'!$J$11,
IF(AND(I194&gt;='Tabelas de INSS e IRRF'!$G$12, I194&lt;='Tabelas de INSS e IRRF'!$H$12), (I194*'Tabelas de INSS e IRRF'!$I$12)-'Tabelas de INSS e IRRF'!$J$12,
IF(I194&gt;='Tabelas de INSS e IRRF'!$G$13, (I194*'Tabelas de INSS e IRRF'!$I$13)-'Tabelas de INSS e IRRF'!$J$13,
0))))-MAX(0,978.62-0.133145*D194))</f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f t="shared" si="5"/>
        <v>0</v>
      </c>
    </row>
    <row r="195" spans="1:16" ht="12.75" customHeight="1">
      <c r="A195" s="31"/>
      <c r="B195" s="31"/>
      <c r="C195" s="32"/>
      <c r="D195" s="31"/>
      <c r="E195" s="40"/>
      <c r="F195" s="40"/>
      <c r="G195" s="40"/>
      <c r="H195" s="25">
        <f t="array" ref="H195">IF(D195 &lt;= 'Tabelas de INSS e IRRF'!$C$12,
    (D195 * INDEX('Tabelas de INSS e IRRF'!$D$8:$D$12, MATCH(D195, 'Tabelas de INSS e IRRF'!$B$8:$B$12, 1))) - INDEX('Tabelas de INSS e IRRF'!$E$8:$E$12, MATCH(D195, 'Tabelas de INSS e IRRF'!$B$8:$B$12, 1)),
    ('Tabelas de INSS e IRRF'!$C$12 *'Tabelas de INSS e IRRF'!$D$12) -'Tabelas de INSS e IRRF'!$E$12
)</f>
        <v>0</v>
      </c>
      <c r="I195" s="39">
        <f>'Folha de Pagamento'!$D195-'Folha de Pagamento'!$H195-(('Folha de Pagamento'!C195)*'Tabelas de INSS e IRRF'!$L$9)</f>
        <v>0</v>
      </c>
      <c r="J195" s="39">
        <f>MAX(0,IF(AND(I195&gt;='Tabelas de INSS e IRRF'!$H$9, I195&lt;='Tabelas de INSS e IRRF'!$H$10), (I195*'Tabelas de INSS e IRRF'!$I$10)-'Tabelas de INSS e IRRF'!$J$10,
IF(AND(I195&gt;='Tabelas de INSS e IRRF'!$G$11, I195&lt;='Tabelas de INSS e IRRF'!$H$11), (I195*'Tabelas de INSS e IRRF'!$I$11)-'Tabelas de INSS e IRRF'!$J$11,
IF(AND(I195&gt;='Tabelas de INSS e IRRF'!$G$12, I195&lt;='Tabelas de INSS e IRRF'!$H$12), (I195*'Tabelas de INSS e IRRF'!$I$12)-'Tabelas de INSS e IRRF'!$J$12,
IF(I195&gt;='Tabelas de INSS e IRRF'!$G$13, (I195*'Tabelas de INSS e IRRF'!$I$13)-'Tabelas de INSS e IRRF'!$J$13,
0))))-MAX(0,978.62-0.133145*D195))</f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f t="shared" si="5"/>
        <v>0</v>
      </c>
    </row>
    <row r="196" spans="1:16" ht="12.75" customHeight="1">
      <c r="A196" s="27"/>
      <c r="B196" s="27"/>
      <c r="C196" s="28"/>
      <c r="D196" s="27"/>
      <c r="E196" s="40"/>
      <c r="F196" s="40"/>
      <c r="G196" s="40"/>
      <c r="H196" s="25">
        <f t="array" ref="H196">IF(D196 &lt;= 'Tabelas de INSS e IRRF'!$C$12,
    (D196 * INDEX('Tabelas de INSS e IRRF'!$D$8:$D$12, MATCH(D196, 'Tabelas de INSS e IRRF'!$B$8:$B$12, 1))) - INDEX('Tabelas de INSS e IRRF'!$E$8:$E$12, MATCH(D196, 'Tabelas de INSS e IRRF'!$B$8:$B$12, 1)),
    ('Tabelas de INSS e IRRF'!$C$12 *'Tabelas de INSS e IRRF'!$D$12) -'Tabelas de INSS e IRRF'!$E$12
)</f>
        <v>0</v>
      </c>
      <c r="I196" s="39">
        <f>'Folha de Pagamento'!$D196-'Folha de Pagamento'!$H196-(('Folha de Pagamento'!C196)*'Tabelas de INSS e IRRF'!$L$9)</f>
        <v>0</v>
      </c>
      <c r="J196" s="39">
        <f>MAX(0,IF(AND(I196&gt;='Tabelas de INSS e IRRF'!$H$9, I196&lt;='Tabelas de INSS e IRRF'!$H$10), (I196*'Tabelas de INSS e IRRF'!$I$10)-'Tabelas de INSS e IRRF'!$J$10,
IF(AND(I196&gt;='Tabelas de INSS e IRRF'!$G$11, I196&lt;='Tabelas de INSS e IRRF'!$H$11), (I196*'Tabelas de INSS e IRRF'!$I$11)-'Tabelas de INSS e IRRF'!$J$11,
IF(AND(I196&gt;='Tabelas de INSS e IRRF'!$G$12, I196&lt;='Tabelas de INSS e IRRF'!$H$12), (I196*'Tabelas de INSS e IRRF'!$I$12)-'Tabelas de INSS e IRRF'!$J$12,
IF(I196&gt;='Tabelas de INSS e IRRF'!$G$13, (I196*'Tabelas de INSS e IRRF'!$I$13)-'Tabelas de INSS e IRRF'!$J$13,
0))))-MAX(0,978.62-0.133145*D196))</f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f t="shared" ref="P196:P197" si="6">D196-H196-J196+K196+L196-M196-O196-N196</f>
        <v>0</v>
      </c>
    </row>
    <row r="197" spans="1:16" ht="12.75" customHeight="1">
      <c r="A197" s="31"/>
      <c r="B197" s="31"/>
      <c r="C197" s="32"/>
      <c r="D197" s="31"/>
      <c r="E197" s="40"/>
      <c r="F197" s="40"/>
      <c r="G197" s="40"/>
      <c r="H197" s="25">
        <f t="array" ref="H197">IF(D197 &lt;= 'Tabelas de INSS e IRRF'!$C$12,
    (D197 * INDEX('Tabelas de INSS e IRRF'!$D$8:$D$12, MATCH(D197, 'Tabelas de INSS e IRRF'!$B$8:$B$12, 1))) - INDEX('Tabelas de INSS e IRRF'!$E$8:$E$12, MATCH(D197, 'Tabelas de INSS e IRRF'!$B$8:$B$12, 1)),
    ('Tabelas de INSS e IRRF'!$C$12 *'Tabelas de INSS e IRRF'!$D$12) -'Tabelas de INSS e IRRF'!$E$12
)</f>
        <v>0</v>
      </c>
      <c r="I197" s="39">
        <f>'Folha de Pagamento'!$D197-'Folha de Pagamento'!$H197-(('Folha de Pagamento'!C197)*'Tabelas de INSS e IRRF'!$L$9)</f>
        <v>0</v>
      </c>
      <c r="J197" s="39">
        <f>MAX(0,IF(AND(I197&gt;='Tabelas de INSS e IRRF'!$H$9, I197&lt;='Tabelas de INSS e IRRF'!$H$10), (I197*'Tabelas de INSS e IRRF'!$I$10)-'Tabelas de INSS e IRRF'!$J$10,
IF(AND(I197&gt;='Tabelas de INSS e IRRF'!$G$11, I197&lt;='Tabelas de INSS e IRRF'!$H$11), (I197*'Tabelas de INSS e IRRF'!$I$11)-'Tabelas de INSS e IRRF'!$J$11,
IF(AND(I197&gt;='Tabelas de INSS e IRRF'!$G$12, I197&lt;='Tabelas de INSS e IRRF'!$H$12), (I197*'Tabelas de INSS e IRRF'!$I$12)-'Tabelas de INSS e IRRF'!$J$12,
IF(I197&gt;='Tabelas de INSS e IRRF'!$G$13, (I197*'Tabelas de INSS e IRRF'!$I$13)-'Tabelas de INSS e IRRF'!$J$13,
0))))-MAX(0,978.62-0.133145*D197))</f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f t="shared" si="6"/>
        <v>0</v>
      </c>
    </row>
  </sheetData>
  <mergeCells count="1">
    <mergeCell ref="A1:P1"/>
  </mergeCells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FF"/>
  </sheetPr>
  <dimension ref="A1:AA15"/>
  <sheetViews>
    <sheetView showGridLines="0" workbookViewId="0">
      <selection sqref="A1:P1"/>
    </sheetView>
  </sheetViews>
  <sheetFormatPr defaultColWidth="14.42578125" defaultRowHeight="15" customHeight="1"/>
  <cols>
    <col min="1" max="1" width="5" style="35" customWidth="1"/>
    <col min="2" max="2" width="13.85546875" style="35" customWidth="1"/>
    <col min="3" max="3" width="14.140625" style="35" customWidth="1"/>
    <col min="4" max="4" width="15.7109375" style="35" customWidth="1"/>
    <col min="5" max="5" width="28.85546875" style="35" customWidth="1"/>
    <col min="6" max="6" width="10" style="35" customWidth="1"/>
    <col min="7" max="8" width="13.85546875" style="35" customWidth="1"/>
    <col min="9" max="9" width="12.28515625" style="35" customWidth="1"/>
    <col min="10" max="10" width="31.5703125" style="35" customWidth="1"/>
    <col min="11" max="11" width="10" style="35" customWidth="1"/>
    <col min="12" max="12" width="29.7109375" style="35" customWidth="1"/>
    <col min="13" max="13" width="10" style="35" customWidth="1"/>
    <col min="14" max="26" width="10" style="35" hidden="1" customWidth="1"/>
    <col min="27" max="27" width="13.28515625" style="35" hidden="1" customWidth="1"/>
  </cols>
  <sheetData>
    <row r="1" spans="1:16" ht="36" customHeight="1">
      <c r="A1" s="52" t="s">
        <v>25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2.75" customHeight="1"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6" ht="12.7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6" ht="12.7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6" ht="12.7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6" ht="12.75" customHeight="1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6" ht="12.75" customHeight="1">
      <c r="B7" s="53" t="s">
        <v>26</v>
      </c>
      <c r="C7" s="54"/>
      <c r="D7" s="54"/>
      <c r="E7" s="55"/>
      <c r="F7" s="12"/>
      <c r="G7" s="53" t="s">
        <v>27</v>
      </c>
      <c r="H7" s="54"/>
      <c r="I7" s="54"/>
      <c r="J7" s="55"/>
      <c r="K7" s="12"/>
      <c r="L7" s="15" t="s">
        <v>28</v>
      </c>
      <c r="M7" s="16"/>
    </row>
    <row r="8" spans="1:16" ht="12.75" customHeight="1">
      <c r="B8" s="17" t="s">
        <v>29</v>
      </c>
      <c r="C8" s="19" t="s">
        <v>30</v>
      </c>
      <c r="D8" s="19" t="s">
        <v>31</v>
      </c>
      <c r="E8" s="19" t="s">
        <v>32</v>
      </c>
      <c r="F8" s="27"/>
      <c r="G8" s="17" t="s">
        <v>29</v>
      </c>
      <c r="H8" s="19" t="s">
        <v>30</v>
      </c>
      <c r="I8" s="19" t="s">
        <v>31</v>
      </c>
      <c r="J8" s="19" t="s">
        <v>33</v>
      </c>
      <c r="K8" s="27"/>
      <c r="L8" s="20" t="s">
        <v>34</v>
      </c>
    </row>
    <row r="9" spans="1:16" ht="12.75" customHeight="1">
      <c r="B9" s="43">
        <v>0</v>
      </c>
      <c r="C9" s="44">
        <v>1621</v>
      </c>
      <c r="D9" s="45">
        <v>7.4999999999999997E-2</v>
      </c>
      <c r="E9" s="44">
        <v>0</v>
      </c>
      <c r="F9" s="27"/>
      <c r="G9" s="43">
        <v>0</v>
      </c>
      <c r="H9" s="44">
        <v>2428.8000000000002</v>
      </c>
      <c r="I9" s="22">
        <v>0</v>
      </c>
      <c r="J9" s="44">
        <v>0</v>
      </c>
      <c r="K9" s="27"/>
      <c r="L9" s="46">
        <v>189.59</v>
      </c>
    </row>
    <row r="10" spans="1:16" ht="12.75" customHeight="1">
      <c r="B10" s="43">
        <v>1621.01</v>
      </c>
      <c r="C10" s="44">
        <v>2902.84</v>
      </c>
      <c r="D10" s="45">
        <v>0.09</v>
      </c>
      <c r="E10" s="44">
        <v>24.32</v>
      </c>
      <c r="F10" s="27"/>
      <c r="G10" s="43">
        <v>2428.81</v>
      </c>
      <c r="H10" s="44">
        <v>2826.65</v>
      </c>
      <c r="I10" s="24">
        <v>7.4999999999999997E-2</v>
      </c>
      <c r="J10" s="44">
        <v>182.16</v>
      </c>
      <c r="K10" s="27"/>
      <c r="L10" s="27"/>
    </row>
    <row r="11" spans="1:16" ht="12.75" customHeight="1">
      <c r="B11" s="43">
        <v>2902.85</v>
      </c>
      <c r="C11" s="44">
        <v>4354.2700000000004</v>
      </c>
      <c r="D11" s="45">
        <v>0.12</v>
      </c>
      <c r="E11" s="44">
        <v>111.4</v>
      </c>
      <c r="F11" s="27"/>
      <c r="G11" s="43">
        <v>2826.66</v>
      </c>
      <c r="H11" s="44">
        <v>3751.05</v>
      </c>
      <c r="I11" s="24">
        <v>0.15</v>
      </c>
      <c r="J11" s="44">
        <v>394.16</v>
      </c>
      <c r="K11" s="27"/>
      <c r="L11" s="27"/>
    </row>
    <row r="12" spans="1:16" ht="12.75" customHeight="1">
      <c r="B12" s="43">
        <v>4354.28</v>
      </c>
      <c r="C12" s="44">
        <v>8475.5499999999993</v>
      </c>
      <c r="D12" s="45">
        <v>0.14000000000000001</v>
      </c>
      <c r="E12" s="44">
        <v>198.49</v>
      </c>
      <c r="F12" s="27"/>
      <c r="G12" s="43">
        <v>3751.06</v>
      </c>
      <c r="H12" s="44">
        <v>4664.68</v>
      </c>
      <c r="I12" s="24">
        <v>0.22500000000000001</v>
      </c>
      <c r="J12" s="44">
        <v>675.49</v>
      </c>
      <c r="K12" s="27"/>
      <c r="L12" s="27"/>
    </row>
    <row r="13" spans="1:16" ht="12.75" customHeight="1">
      <c r="B13" s="41"/>
      <c r="C13" s="46"/>
      <c r="D13" s="47"/>
      <c r="E13" s="41"/>
      <c r="F13" s="27"/>
      <c r="G13" s="43">
        <v>4664.6899999999996</v>
      </c>
      <c r="H13" s="44">
        <v>999999.99</v>
      </c>
      <c r="I13" s="24">
        <v>0.27500000000000002</v>
      </c>
      <c r="J13" s="44">
        <v>908.73</v>
      </c>
      <c r="K13" s="27"/>
      <c r="L13" s="27"/>
    </row>
    <row r="14" spans="1:16" ht="12.75" customHeight="1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6" ht="12.75" customHeight="1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</sheetData>
  <mergeCells count="3">
    <mergeCell ref="A1:P1"/>
    <mergeCell ref="G7:J7"/>
    <mergeCell ref="B7:E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C106"/>
  <sheetViews>
    <sheetView tabSelected="1" workbookViewId="0">
      <selection activeCell="H7" sqref="H7:I25"/>
    </sheetView>
  </sheetViews>
  <sheetFormatPr defaultColWidth="14.42578125" defaultRowHeight="15" customHeight="1"/>
  <cols>
    <col min="1" max="1" width="4.7109375" style="35" customWidth="1"/>
    <col min="2" max="2" width="19.7109375" style="35" customWidth="1"/>
    <col min="3" max="4" width="22.7109375" style="35" customWidth="1"/>
    <col min="5" max="5" width="18" style="35" customWidth="1"/>
    <col min="7" max="7" width="15" style="35" customWidth="1"/>
    <col min="8" max="9" width="22.7109375" style="35" customWidth="1"/>
    <col min="10" max="10" width="18.7109375" style="35" customWidth="1"/>
  </cols>
  <sheetData>
    <row r="1" spans="1:29">
      <c r="A1" s="66" t="s">
        <v>35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63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60"/>
    </row>
    <row r="2" spans="1:29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60"/>
    </row>
    <row r="3" spans="1:29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2"/>
    </row>
    <row r="4" spans="1:29" ht="18.75" customHeight="1">
      <c r="A4" s="11"/>
      <c r="B4" s="56" t="s">
        <v>36</v>
      </c>
      <c r="C4" s="54"/>
      <c r="D4" s="54"/>
      <c r="E4" s="55"/>
      <c r="F4" s="37"/>
      <c r="G4" s="56" t="s">
        <v>37</v>
      </c>
      <c r="H4" s="54"/>
      <c r="I4" s="54"/>
      <c r="J4" s="55"/>
      <c r="K4" s="11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4"/>
    </row>
    <row r="5" spans="1:29" ht="28.5" customHeight="1">
      <c r="A5" s="13"/>
      <c r="B5" s="65" t="s">
        <v>38</v>
      </c>
      <c r="C5" s="54"/>
      <c r="D5" s="54"/>
      <c r="E5" s="55"/>
      <c r="F5" s="38"/>
      <c r="G5" s="65" t="s">
        <v>39</v>
      </c>
      <c r="H5" s="54"/>
      <c r="I5" s="54"/>
      <c r="J5" s="5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>
      <c r="A7" s="11"/>
      <c r="B7" s="11"/>
      <c r="C7" s="57"/>
      <c r="D7" s="58"/>
      <c r="E7" s="11"/>
      <c r="F7" s="11"/>
      <c r="G7" s="11"/>
      <c r="H7" s="57"/>
      <c r="I7" s="58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29">
      <c r="A8" s="11"/>
      <c r="B8" s="26"/>
      <c r="C8" s="59"/>
      <c r="D8" s="60"/>
      <c r="E8" s="11"/>
      <c r="F8" s="11"/>
      <c r="G8" s="11"/>
      <c r="H8" s="59"/>
      <c r="I8" s="6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>
      <c r="A9" s="11"/>
      <c r="B9" s="26"/>
      <c r="C9" s="59"/>
      <c r="D9" s="60"/>
      <c r="E9" s="11"/>
      <c r="F9" s="11"/>
      <c r="G9" s="11"/>
      <c r="H9" s="59"/>
      <c r="I9" s="6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>
      <c r="A10" s="11"/>
      <c r="B10" s="26"/>
      <c r="C10" s="59"/>
      <c r="D10" s="60"/>
      <c r="E10" s="11"/>
      <c r="F10" s="11"/>
      <c r="G10" s="11"/>
      <c r="H10" s="59"/>
      <c r="I10" s="6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>
      <c r="A11" s="11"/>
      <c r="B11" s="26"/>
      <c r="C11" s="59"/>
      <c r="D11" s="60"/>
      <c r="E11" s="11"/>
      <c r="F11" s="11"/>
      <c r="G11" s="11"/>
      <c r="H11" s="59"/>
      <c r="I11" s="6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>
      <c r="A12" s="11"/>
      <c r="B12" s="26"/>
      <c r="C12" s="59"/>
      <c r="D12" s="60"/>
      <c r="E12" s="11"/>
      <c r="F12" s="11"/>
      <c r="G12" s="11"/>
      <c r="H12" s="59"/>
      <c r="I12" s="6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29">
      <c r="A13" s="11"/>
      <c r="B13" s="26"/>
      <c r="C13" s="59"/>
      <c r="D13" s="60"/>
      <c r="E13" s="11"/>
      <c r="F13" s="11"/>
      <c r="G13" s="11"/>
      <c r="H13" s="59"/>
      <c r="I13" s="6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29">
      <c r="A14" s="11"/>
      <c r="B14" s="26"/>
      <c r="C14" s="59"/>
      <c r="D14" s="60"/>
      <c r="E14" s="11"/>
      <c r="F14" s="11"/>
      <c r="G14" s="11"/>
      <c r="H14" s="59"/>
      <c r="I14" s="6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:29">
      <c r="A15" s="11"/>
      <c r="B15" s="26"/>
      <c r="C15" s="59"/>
      <c r="D15" s="60"/>
      <c r="E15" s="11"/>
      <c r="F15" s="11"/>
      <c r="G15" s="11"/>
      <c r="H15" s="59"/>
      <c r="I15" s="60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1:29">
      <c r="A16" s="11"/>
      <c r="B16" s="26"/>
      <c r="C16" s="59"/>
      <c r="D16" s="60"/>
      <c r="E16" s="11"/>
      <c r="F16" s="11"/>
      <c r="G16" s="11"/>
      <c r="H16" s="59"/>
      <c r="I16" s="6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>
      <c r="A17" s="11"/>
      <c r="B17" s="26"/>
      <c r="C17" s="59"/>
      <c r="D17" s="60"/>
      <c r="E17" s="11"/>
      <c r="F17" s="11"/>
      <c r="G17" s="11"/>
      <c r="H17" s="59"/>
      <c r="I17" s="60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1:29">
      <c r="A18" s="11"/>
      <c r="B18" s="26"/>
      <c r="C18" s="59"/>
      <c r="D18" s="60"/>
      <c r="E18" s="11"/>
      <c r="F18" s="11"/>
      <c r="G18" s="11"/>
      <c r="H18" s="59"/>
      <c r="I18" s="60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29">
      <c r="A19" s="11"/>
      <c r="B19" s="26"/>
      <c r="C19" s="59"/>
      <c r="D19" s="60"/>
      <c r="E19" s="11"/>
      <c r="F19" s="11"/>
      <c r="G19" s="11"/>
      <c r="H19" s="59"/>
      <c r="I19" s="60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29">
      <c r="A20" s="11"/>
      <c r="B20" s="26"/>
      <c r="C20" s="59"/>
      <c r="D20" s="60"/>
      <c r="E20" s="11"/>
      <c r="F20" s="11"/>
      <c r="G20" s="11"/>
      <c r="H20" s="59"/>
      <c r="I20" s="60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spans="1:29">
      <c r="A21" s="11"/>
      <c r="B21" s="26"/>
      <c r="C21" s="59"/>
      <c r="D21" s="60"/>
      <c r="E21" s="11"/>
      <c r="F21" s="11"/>
      <c r="G21" s="11"/>
      <c r="H21" s="59"/>
      <c r="I21" s="6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spans="1:29">
      <c r="A22" s="11"/>
      <c r="B22" s="26"/>
      <c r="C22" s="59"/>
      <c r="D22" s="60"/>
      <c r="E22" s="11"/>
      <c r="F22" s="11"/>
      <c r="G22" s="11"/>
      <c r="H22" s="59"/>
      <c r="I22" s="60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spans="1:29">
      <c r="A23" s="11"/>
      <c r="B23" s="11"/>
      <c r="C23" s="59"/>
      <c r="D23" s="60"/>
      <c r="E23" s="11"/>
      <c r="F23" s="11"/>
      <c r="G23" s="11"/>
      <c r="H23" s="59"/>
      <c r="I23" s="60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spans="1:29">
      <c r="A24" s="11"/>
      <c r="B24" s="11"/>
      <c r="C24" s="59"/>
      <c r="D24" s="60"/>
      <c r="E24" s="11"/>
      <c r="F24" s="11"/>
      <c r="G24" s="11"/>
      <c r="H24" s="59"/>
      <c r="I24" s="6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spans="1:29">
      <c r="A25" s="11"/>
      <c r="B25" s="11"/>
      <c r="C25" s="61"/>
      <c r="D25" s="62"/>
      <c r="E25" s="11"/>
      <c r="F25" s="11"/>
      <c r="G25" s="11"/>
      <c r="H25" s="61"/>
      <c r="I25" s="62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spans="1:29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spans="1:29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spans="1:29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spans="1:29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spans="1:29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1" spans="1:29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spans="1:29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</row>
    <row r="33" spans="1:29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1:29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</row>
    <row r="61" spans="1:29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  <row r="62" spans="1:29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</row>
    <row r="63" spans="1:29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</row>
    <row r="64" spans="1:29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</row>
    <row r="65" spans="1:29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</row>
    <row r="79" spans="1:29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</row>
    <row r="80" spans="1:29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29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</row>
    <row r="97" spans="1:29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</sheetData>
  <mergeCells count="8">
    <mergeCell ref="B4:E4"/>
    <mergeCell ref="H7:I25"/>
    <mergeCell ref="C7:D25"/>
    <mergeCell ref="G4:J4"/>
    <mergeCell ref="L1:AC3"/>
    <mergeCell ref="B5:E5"/>
    <mergeCell ref="G5:J5"/>
    <mergeCell ref="A1:K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Como usar</vt:lpstr>
      <vt:lpstr>Folha de Pagamento</vt:lpstr>
      <vt:lpstr>Tabelas de INSS e IRRF</vt:lpstr>
      <vt:lpstr>Outros materiais relevantes</vt:lpstr>
      <vt:lpstr>AliqMaxINSS</vt:lpstr>
      <vt:lpstr>DeducaoMaxINSS</vt:lpstr>
      <vt:lpstr>INSSMax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Alicia Klug</cp:lastModifiedBy>
  <dcterms:created xsi:type="dcterms:W3CDTF">2026-07-27T15:37:16Z</dcterms:created>
  <dcterms:modified xsi:type="dcterms:W3CDTF">2026-07-28T17:16:15Z</dcterms:modified>
</cp:coreProperties>
</file>